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wodongavicgovau-my.sharepoint.com/personal/jdonaldson_wodonga_vic_gov_au/Documents/Desktop/"/>
    </mc:Choice>
  </mc:AlternateContent>
  <xr:revisionPtr revIDLastSave="14" documentId="8_{BF2349BE-030E-45B2-AA65-B31A651089C5}" xr6:coauthVersionLast="47" xr6:coauthVersionMax="47" xr10:uidLastSave="{68AA635B-0BBF-4049-8215-53A8867EFDB0}"/>
  <bookViews>
    <workbookView xWindow="28680" yWindow="-120" windowWidth="29040" windowHeight="15720" activeTab="2" xr2:uid="{00000000-000D-0000-FFFF-FFFF00000000}"/>
  </bookViews>
  <sheets>
    <sheet name="COVER" sheetId="3" r:id="rId1"/>
    <sheet name="Establishment &amp; Preliminaries" sheetId="7" r:id="rId2"/>
    <sheet name="Diamond Park" sheetId="1" r:id="rId3"/>
    <sheet name="Playground Works" sheetId="12" r:id="rId4"/>
    <sheet name="Stock Route North" sheetId="9" r:id="rId5"/>
    <sheet name="Stock Route South &amp; Dick St" sheetId="10" r:id="rId6"/>
    <sheet name="Provisionals &amp; Miscellaneous" sheetId="5" r:id="rId7"/>
  </sheets>
  <definedNames>
    <definedName name="_Toc427122059" localSheetId="3">'Playground Works'!#REF!</definedName>
    <definedName name="_Toc427122062" localSheetId="3">'Playground Works'!#REF!</definedName>
    <definedName name="_Toc427122073" localSheetId="3">'Playground Works'!#REF!</definedName>
    <definedName name="_Toc441239757" localSheetId="3">'Playground Works'!#REF!</definedName>
    <definedName name="_Toc441239758" localSheetId="3">'Playground Works'!#REF!</definedName>
    <definedName name="_xlnm.Print_Area" localSheetId="0">COVER!$A$1:$F$33</definedName>
    <definedName name="_xlnm.Print_Area" localSheetId="2">'Diamond Park'!$A$1:$F$95</definedName>
    <definedName name="_xlnm.Print_Area" localSheetId="1">'Establishment &amp; Preliminaries'!$A$1:$F$13</definedName>
    <definedName name="_xlnm.Print_Area" localSheetId="3">'Playground Works'!$A$1:$F$101</definedName>
    <definedName name="_xlnm.Print_Area" localSheetId="6">'Provisionals &amp; Miscellaneous'!$A$1:$F$30</definedName>
    <definedName name="_xlnm.Print_Area" localSheetId="4">'Stock Route North'!$A$1:$F$43</definedName>
    <definedName name="_xlnm.Print_Area" localSheetId="5">'Stock Route South &amp; Dick St'!$A$1:$F$46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9" i="12" l="1"/>
  <c r="F9" i="12" s="1"/>
  <c r="C10" i="12"/>
  <c r="F10" i="12"/>
  <c r="C11" i="12"/>
  <c r="F11" i="12" s="1"/>
  <c r="F12" i="12"/>
  <c r="F13" i="12"/>
  <c r="C14" i="12"/>
  <c r="F14" i="12"/>
  <c r="C17" i="12"/>
  <c r="F17" i="12"/>
  <c r="C18" i="12"/>
  <c r="F18" i="12"/>
  <c r="F19" i="12"/>
  <c r="F20" i="12"/>
  <c r="F21" i="12"/>
  <c r="F31" i="12"/>
  <c r="F32" i="12"/>
  <c r="F33" i="12"/>
  <c r="F34" i="12"/>
  <c r="F35" i="12"/>
  <c r="F36" i="12"/>
  <c r="F37" i="12"/>
  <c r="F43" i="12"/>
  <c r="F44" i="12"/>
  <c r="F45" i="12"/>
  <c r="F46" i="12"/>
  <c r="F47" i="12"/>
  <c r="F51" i="12"/>
  <c r="F52" i="12"/>
  <c r="F53" i="12"/>
  <c r="F54" i="12"/>
  <c r="F55" i="12"/>
  <c r="F56" i="12"/>
  <c r="F57" i="12"/>
  <c r="F58" i="12"/>
  <c r="F59" i="12"/>
  <c r="F60" i="12"/>
  <c r="F61" i="12"/>
  <c r="F62" i="12"/>
  <c r="F63" i="12"/>
  <c r="F67" i="12"/>
  <c r="F68" i="12"/>
  <c r="F69" i="12"/>
  <c r="F70" i="12"/>
  <c r="F75" i="12"/>
  <c r="F76" i="12"/>
  <c r="F77" i="12"/>
  <c r="F78" i="12"/>
  <c r="C85" i="12"/>
  <c r="F85" i="12" s="1"/>
  <c r="F86" i="12"/>
  <c r="F87" i="12"/>
  <c r="F99" i="12"/>
  <c r="F66" i="1"/>
  <c r="F44" i="10"/>
  <c r="F39" i="9"/>
  <c r="F16" i="9"/>
  <c r="F27" i="9"/>
  <c r="F43" i="10"/>
  <c r="F42" i="10"/>
  <c r="F69" i="1"/>
  <c r="F16" i="5"/>
  <c r="F37" i="9"/>
  <c r="F36" i="9"/>
  <c r="F11" i="7"/>
  <c r="F5" i="7"/>
  <c r="F12" i="7"/>
  <c r="F16" i="10"/>
  <c r="F34" i="10"/>
  <c r="F35" i="10"/>
  <c r="F22" i="5"/>
  <c r="F19" i="5"/>
  <c r="F15" i="5"/>
  <c r="F28" i="5"/>
  <c r="F27" i="5"/>
  <c r="F26" i="5"/>
  <c r="F25" i="5"/>
  <c r="C10" i="5"/>
  <c r="F33" i="10"/>
  <c r="F30" i="10"/>
  <c r="F27" i="10"/>
  <c r="F23" i="10"/>
  <c r="F38" i="10"/>
  <c r="F37" i="10"/>
  <c r="F36" i="10"/>
  <c r="F20" i="10"/>
  <c r="F22" i="10"/>
  <c r="F39" i="10"/>
  <c r="F32" i="9"/>
  <c r="F15" i="10"/>
  <c r="F14" i="10"/>
  <c r="F13" i="10"/>
  <c r="F12" i="10"/>
  <c r="F11" i="9"/>
  <c r="F81" i="1"/>
  <c r="F40" i="9"/>
  <c r="F38" i="9"/>
  <c r="F30" i="9"/>
  <c r="F25" i="9"/>
  <c r="F24" i="9"/>
  <c r="F13" i="9"/>
  <c r="F35" i="1"/>
  <c r="F93" i="1"/>
  <c r="F101" i="12" l="1"/>
  <c r="F26" i="9"/>
  <c r="F94" i="1"/>
  <c r="F90" i="1"/>
  <c r="F89" i="1"/>
  <c r="F88" i="1"/>
  <c r="F87" i="1"/>
  <c r="F86" i="1"/>
  <c r="F85" i="1"/>
  <c r="F80" i="1"/>
  <c r="F79" i="1"/>
  <c r="F78" i="1"/>
  <c r="F74" i="1"/>
  <c r="F73" i="1"/>
  <c r="F72" i="1"/>
  <c r="F71" i="1"/>
  <c r="F70" i="1"/>
  <c r="F68" i="1"/>
  <c r="F67" i="1"/>
  <c r="F65" i="1"/>
  <c r="F64" i="1"/>
  <c r="F63" i="1"/>
  <c r="F62" i="1"/>
  <c r="F61" i="1"/>
  <c r="F60" i="1"/>
  <c r="F59" i="1"/>
  <c r="F58" i="1"/>
  <c r="F55" i="1"/>
  <c r="F54" i="1"/>
  <c r="F53" i="1"/>
  <c r="F52" i="1"/>
  <c r="F51" i="1"/>
  <c r="F50" i="1"/>
  <c r="F45" i="1"/>
  <c r="F44" i="1"/>
  <c r="F43" i="1"/>
  <c r="F42" i="1"/>
  <c r="F41" i="1"/>
  <c r="F40" i="1"/>
  <c r="F39" i="1"/>
  <c r="F36" i="1"/>
  <c r="F34" i="1"/>
  <c r="F33" i="1"/>
  <c r="F32" i="1"/>
  <c r="F31" i="1"/>
  <c r="F29" i="1"/>
  <c r="F28" i="1"/>
  <c r="F27" i="1"/>
  <c r="F23" i="1"/>
  <c r="F22" i="1"/>
  <c r="F19" i="1"/>
  <c r="F18" i="1"/>
  <c r="F17" i="1"/>
  <c r="F16" i="1"/>
  <c r="F13" i="1"/>
  <c r="F11" i="1"/>
  <c r="F10" i="1"/>
  <c r="F7" i="1"/>
  <c r="F6" i="1"/>
  <c r="F9" i="5"/>
  <c r="F8" i="5"/>
  <c r="F7" i="5"/>
  <c r="F29" i="10"/>
  <c r="F5" i="1"/>
  <c r="B12" i="3"/>
  <c r="A12" i="3"/>
  <c r="F28" i="10"/>
  <c r="F26" i="10"/>
  <c r="F21" i="10"/>
  <c r="F19" i="10"/>
  <c r="F9" i="10"/>
  <c r="F8" i="10"/>
  <c r="F5" i="10"/>
  <c r="B11" i="3"/>
  <c r="A11" i="3"/>
  <c r="B10" i="3"/>
  <c r="A10" i="3"/>
  <c r="F4" i="7" l="1"/>
  <c r="F83" i="1" l="1"/>
  <c r="B9" i="3"/>
  <c r="A9" i="3"/>
  <c r="B8" i="3"/>
  <c r="A8" i="3"/>
  <c r="F8" i="7"/>
  <c r="F7" i="7"/>
  <c r="F35" i="9" l="1"/>
  <c r="F31" i="9"/>
  <c r="F22" i="9"/>
  <c r="F23" i="9"/>
  <c r="F19" i="9"/>
  <c r="F12" i="9"/>
  <c r="F8" i="9"/>
  <c r="F7" i="9"/>
  <c r="F6" i="9"/>
  <c r="F5" i="9"/>
  <c r="F43" i="9" l="1"/>
  <c r="F12" i="1"/>
  <c r="F76" i="1"/>
  <c r="F10" i="7"/>
  <c r="F9" i="7"/>
  <c r="F6" i="7"/>
  <c r="F46" i="10" l="1"/>
  <c r="F11" i="3" s="1"/>
  <c r="F3" i="7"/>
  <c r="F13" i="7" l="1"/>
  <c r="F8" i="3" s="1"/>
  <c r="F10" i="3" l="1"/>
  <c r="F95" i="1" l="1"/>
  <c r="F13" i="5" l="1"/>
  <c r="F10" i="5" l="1"/>
  <c r="F6" i="5"/>
  <c r="F30" i="5" l="1"/>
  <c r="F12" i="3" s="1"/>
  <c r="F9" i="3" l="1"/>
  <c r="E14" i="3" l="1"/>
  <c r="E15" i="3" s="1"/>
  <c r="E16" i="3" s="1"/>
</calcChain>
</file>

<file path=xl/sharedStrings.xml><?xml version="1.0" encoding="utf-8"?>
<sst xmlns="http://schemas.openxmlformats.org/spreadsheetml/2006/main" count="641" uniqueCount="397">
  <si>
    <t>SUMMARY OF SECTIONS</t>
  </si>
  <si>
    <t>DRAINAGE</t>
  </si>
  <si>
    <t>SUB TOTAL</t>
  </si>
  <si>
    <t>GST</t>
  </si>
  <si>
    <t>TOTAL</t>
  </si>
  <si>
    <t>Measurement of Planimetric quantities shall be dimensions in a horizontal or vertical plane.</t>
  </si>
  <si>
    <t>Although the quantities shown are taken out with care, they are not guaranteed and are given only as a guide for the Tenderer.</t>
  </si>
  <si>
    <t>The earthworks quantities shown are net volumetric quantities without allowance for loss, shrinkage, swell or waste. Tenderers shall asses all factors in arriving at their quantities and prices for each of them.</t>
  </si>
  <si>
    <t xml:space="preserve">No extra will be allowed should rock be encountered during works. </t>
  </si>
  <si>
    <t>Item</t>
  </si>
  <si>
    <t>Description of Works</t>
  </si>
  <si>
    <t>Quantity</t>
  </si>
  <si>
    <t>Unit</t>
  </si>
  <si>
    <t>Rate</t>
  </si>
  <si>
    <t>Amount</t>
  </si>
  <si>
    <t>m3</t>
  </si>
  <si>
    <t>m2</t>
  </si>
  <si>
    <t>No.</t>
  </si>
  <si>
    <t>Drainage Pits</t>
  </si>
  <si>
    <t>NOTE</t>
  </si>
  <si>
    <t>The contractor shall price the bill of quantities as presented without modification. If the contractor disagrees and deems variations are applicable at the time of tender, these variations shall be listed as an addendum.</t>
  </si>
  <si>
    <t>Lm</t>
  </si>
  <si>
    <t>MISCELLANEOUS WORKS</t>
  </si>
  <si>
    <t>Supply and installation of the following signs including</t>
  </si>
  <si>
    <t>item</t>
  </si>
  <si>
    <t xml:space="preserve">Tactile Ground Surface Pavers </t>
  </si>
  <si>
    <t>SUBGRADE IMPROVEMENT</t>
  </si>
  <si>
    <t>150mm depth</t>
  </si>
  <si>
    <t>150mm Thick Vicroads Type A Capping Layer</t>
  </si>
  <si>
    <t>150mm Cl 4 FCR Capping layer</t>
  </si>
  <si>
    <t>150mm Cl2 20mm FCR 2% cement treated</t>
  </si>
  <si>
    <t>CCTV DRAINAGE INSPECTION</t>
  </si>
  <si>
    <t>Undertake CCTV inspection and provide footage of all drainage lines</t>
  </si>
  <si>
    <t>Qty</t>
  </si>
  <si>
    <t>150mm depth of stabilisation, 3% lime.</t>
  </si>
  <si>
    <t>Ø225mm Cl. 2  Pipe Drain</t>
  </si>
  <si>
    <t>Ø300mm Cl. 2  Pipe Drain</t>
  </si>
  <si>
    <t>Extra over for handling non-rippable rock in trenching</t>
  </si>
  <si>
    <t>lin.m</t>
  </si>
  <si>
    <t>Two Coat Primer and Seal 14/10mm</t>
  </si>
  <si>
    <t>Sealed Access Road</t>
  </si>
  <si>
    <t>Dished drain 450</t>
  </si>
  <si>
    <t>lm</t>
  </si>
  <si>
    <t xml:space="preserve">Tree Protection Fence </t>
  </si>
  <si>
    <t>B2 KERB (IDM SD100)</t>
  </si>
  <si>
    <t>Edge strip-300 Width</t>
  </si>
  <si>
    <t>Provide Rock Mortar Headwall</t>
  </si>
  <si>
    <t>Provide Stacked Rock Headwall</t>
  </si>
  <si>
    <t xml:space="preserve">Two Coat Primer and Seal 14/10mm  </t>
  </si>
  <si>
    <t>Fence</t>
  </si>
  <si>
    <t>Diamond Park</t>
  </si>
  <si>
    <t>Asphalt Access Road</t>
  </si>
  <si>
    <t>30 mm Thick size 10, C170 Binder, Primer Seal 7mm</t>
  </si>
  <si>
    <t>Establishment &amp; Prelims Total</t>
  </si>
  <si>
    <t>Establishment &amp; Preliminaries</t>
  </si>
  <si>
    <t>Diamond Park Total</t>
  </si>
  <si>
    <t>Stock Route North</t>
  </si>
  <si>
    <t>Provisionals &amp; Miscellaneous</t>
  </si>
  <si>
    <t>Provisionals &amp; Miscellaneous Total</t>
  </si>
  <si>
    <t>Stock Route North Total</t>
  </si>
  <si>
    <t>Site establishment and preparation including provision of access, survey Setout, provision of site and office compounds, insurances and other works as specified. disposal of all surface rock, dead trees, timber, fences, wire, rubbish and any other materials as specified on the drawings, disposed offsite to a tip to be arranged by the contractor.</t>
  </si>
  <si>
    <t>Base: 20mm nominal size Class 2 F.C.R 150mm compacted thickness</t>
  </si>
  <si>
    <t xml:space="preserve">Granitic sand </t>
  </si>
  <si>
    <t>2.50m wide shared path, 125mm thick 25MPa SL72 Mesh concrete including 100mm compacted thickness Size concrete including 100mm compacted thickness Size 20mm Class 3 F.C.R to 97%MMDD. Including all Pram Crossings 20mm Class 3 F.C.R to 97%MMDD. Including all Pram Crossings</t>
  </si>
  <si>
    <t>Concrete Base SL82 Mesh Reinforced 3.0m WIDTH 32Mpa Concrete 150mm thickness</t>
  </si>
  <si>
    <t xml:space="preserve"> Ø100mm Subsurface drain Class 400 with 20mm screenings</t>
  </si>
  <si>
    <t>Concrete &amp; Path Works</t>
  </si>
  <si>
    <t>Supply of all materials (including joints and reinforcement,  all dowels to be galvanised), plant and labour for the construction as specified the following concrete works.</t>
  </si>
  <si>
    <t>Fencing</t>
  </si>
  <si>
    <t>SERVICING &amp; MISCELLANEOUS WORKS</t>
  </si>
  <si>
    <t>LANDSCAPE WORKS</t>
  </si>
  <si>
    <t>sq.m</t>
  </si>
  <si>
    <t>Surface treatments</t>
  </si>
  <si>
    <t xml:space="preserve">Supply and install concrete edging </t>
  </si>
  <si>
    <t>Northern Bank Remove and grub existing weeds (including trees, woody shrubs and groundcovers) as shown on plans</t>
  </si>
  <si>
    <t>Supply and install standard concrete paving</t>
  </si>
  <si>
    <t>Supply and shape water channels to water play and install feature paving</t>
  </si>
  <si>
    <t>Constructed elements</t>
  </si>
  <si>
    <t>Construct 150mm high mounds in select grass areas</t>
  </si>
  <si>
    <t>Stock Route South &amp; Dick St</t>
  </si>
  <si>
    <t>Stock Route South &amp; Dick St Total</t>
  </si>
  <si>
    <t>Steel Gate 3.6m for Model Engine Club Access Including removing existing Swing Gate</t>
  </si>
  <si>
    <t>Road works &amp; Earthworks</t>
  </si>
  <si>
    <t>Cut</t>
  </si>
  <si>
    <t>Fill</t>
  </si>
  <si>
    <t>Import</t>
  </si>
  <si>
    <t>drainage augmentation</t>
  </si>
  <si>
    <t>Line marking and RRPMs to AS 1742-1 1991 and 1742-2 1994. Note removal of Green Coat finish to footpath. Inclusion of raised humps linemarking</t>
  </si>
  <si>
    <t>Concrete layback for model engine club, Bedding to be compacted Class 3 F.C.R 20mm</t>
  </si>
  <si>
    <t>Gravel Hardstand</t>
  </si>
  <si>
    <t>Two Coat Primer and Seal 14/17mm</t>
  </si>
  <si>
    <t>Ø100mm Cl. 2  Pipe Drain</t>
  </si>
  <si>
    <t>Ø375mm RCP RRJ Pipe Drain</t>
  </si>
  <si>
    <t>Ø150mm Cl. 2  Pipe Drain</t>
  </si>
  <si>
    <t>600 X 900 Junction Pit (JP)</t>
  </si>
  <si>
    <t>450 x 450 Junction Pit (JP)</t>
  </si>
  <si>
    <t>300 x 300 Junction Pit (JP)</t>
  </si>
  <si>
    <t>Water Play Area  Grated Drains in invert</t>
  </si>
  <si>
    <t>600 x 900 Grated Pit (GP</t>
  </si>
  <si>
    <t>600 x 900 Heelsafe Grated Pit (HGP)</t>
  </si>
  <si>
    <t xml:space="preserve">600 x 900 Class D Grated Pit to suit B2 Kerb </t>
  </si>
  <si>
    <t>450 x 450 Heelsafe Grated Pit (GP)</t>
  </si>
  <si>
    <t>300 x 300 Heelsafe Grated Pit (GP)</t>
  </si>
  <si>
    <t>Subsoil Flushing points</t>
  </si>
  <si>
    <t>Design and Construct Treadwell Brighton series Boardwalk/ FRP deck  structure, including Structural certification and peir design</t>
  </si>
  <si>
    <t>Connect shelter dps to Drianage Network</t>
  </si>
  <si>
    <t>Water retic to irrigation</t>
  </si>
  <si>
    <t xml:space="preserve">Lm </t>
  </si>
  <si>
    <t>Supply and install mudstone edging to rills in concrete with feature paving</t>
  </si>
  <si>
    <t>Supply and construct concrete seating walls see sheet W023022-TYP-C 2</t>
  </si>
  <si>
    <t>Security Fence Type A</t>
  </si>
  <si>
    <t>125mm THICK Supply and install feature paving (exposed ag concrete)</t>
  </si>
  <si>
    <t>150mm THICK 32MPa SL82 Supply and install feature paving (exposed ag concrete) Hospitality Pad</t>
  </si>
  <si>
    <t>Galvanised Steel Bollards</t>
  </si>
  <si>
    <t>Galvanised Steel Removable Bollards</t>
  </si>
  <si>
    <t>Rural Fence Type C</t>
  </si>
  <si>
    <t>Metal Gate 4m ACCESS TO BOAT RAMP</t>
  </si>
  <si>
    <t>Galvanised Post and Chain link Fence Type B</t>
  </si>
  <si>
    <t>Ø450mm RCP RRJ Pipe Drain</t>
  </si>
  <si>
    <t xml:space="preserve">CHARCOAL Stamped Concrete Pad in Road footprint 150 Thick 32 Mpa </t>
  </si>
  <si>
    <t xml:space="preserve">Rock retaining wall at Graniti sand path refer to SJE911044 Drawing </t>
  </si>
  <si>
    <t>Lincoln Causeway Overlay Seal</t>
  </si>
  <si>
    <t>Gabion Rock Placement on Bank face at footpath inc Geofabric</t>
  </si>
  <si>
    <t>Rock Retaining Wall (By SJE) 400-1200 high</t>
  </si>
  <si>
    <t>Type F( Black Security Fence )</t>
  </si>
  <si>
    <t>tidy creek offtake and tie in irrigation system for Black Duck (4x tie in points and 3x valves)</t>
  </si>
  <si>
    <t>Standard commercial grad Irrigation Sprinklers inc fittings Refer W023022-B-RD2-DP3</t>
  </si>
  <si>
    <t>SHARED PATH</t>
  </si>
  <si>
    <t>Miscellanious</t>
  </si>
  <si>
    <t>Complete including excavation, supply of pipes, lay,
bed, joint, anchor blocks, backfill, where necessary
trench dewatering and type P bedding in trenches,
disposal of surplus spoil off site.</t>
  </si>
  <si>
    <t>2.1.1</t>
  </si>
  <si>
    <t>2.1.2</t>
  </si>
  <si>
    <t>2.1.3</t>
  </si>
  <si>
    <t>2.2.1</t>
  </si>
  <si>
    <t>2.2.2</t>
  </si>
  <si>
    <t>2.2.3</t>
  </si>
  <si>
    <t>Spray Seal</t>
  </si>
  <si>
    <t>2.3.1</t>
  </si>
  <si>
    <t>2.3.2</t>
  </si>
  <si>
    <t>2.3.3</t>
  </si>
  <si>
    <t>2.3.4</t>
  </si>
  <si>
    <t>2.4.1</t>
  </si>
  <si>
    <t>2.4.2</t>
  </si>
  <si>
    <t>Base: 20mm nominal size Class 2 F.C.R
150mm compacted thickness</t>
  </si>
  <si>
    <t>Sub-Base: 20mm nominal size Class 3 C.R
100mm Compacted thickness</t>
  </si>
  <si>
    <t>Concrete kerb and channel including reinforcement 
bedding, laybacks for pram and vehicular crossings
where required and transitions as follows.</t>
  </si>
  <si>
    <t>3.1.2</t>
  </si>
  <si>
    <t>3.1.3</t>
  </si>
  <si>
    <t>2.2.4</t>
  </si>
  <si>
    <t>2.2.5</t>
  </si>
  <si>
    <t>2.2.6</t>
  </si>
  <si>
    <t>2.2.7</t>
  </si>
  <si>
    <t>2.2.8</t>
  </si>
  <si>
    <t>2.2.9</t>
  </si>
  <si>
    <t>2.2.10</t>
  </si>
  <si>
    <t>2.3.5</t>
  </si>
  <si>
    <t>2.3.6</t>
  </si>
  <si>
    <t>2.4.3</t>
  </si>
  <si>
    <t>2.4.4</t>
  </si>
  <si>
    <t>2.4.5</t>
  </si>
  <si>
    <t>2.4.6</t>
  </si>
  <si>
    <t>2.4.7</t>
  </si>
  <si>
    <t>2.4.8</t>
  </si>
  <si>
    <t>2.4.9</t>
  </si>
  <si>
    <t>2.4.10</t>
  </si>
  <si>
    <t>2.4.11</t>
  </si>
  <si>
    <t>2.4.12</t>
  </si>
  <si>
    <t>2.4.13</t>
  </si>
  <si>
    <t>2.4.14</t>
  </si>
  <si>
    <t>2.4.15</t>
  </si>
  <si>
    <t>2.4.16</t>
  </si>
  <si>
    <t>2.4.17</t>
  </si>
  <si>
    <t>2.4.18</t>
  </si>
  <si>
    <t>2.4.19</t>
  </si>
  <si>
    <t>2.4.20</t>
  </si>
  <si>
    <t>2.4.21</t>
  </si>
  <si>
    <t>2.5.1</t>
  </si>
  <si>
    <t>2.5.2</t>
  </si>
  <si>
    <t>2.5.3</t>
  </si>
  <si>
    <t>2.5.5</t>
  </si>
  <si>
    <t>2.6.1</t>
  </si>
  <si>
    <t>2.6.2</t>
  </si>
  <si>
    <t>2.6.3</t>
  </si>
  <si>
    <t>2.6.4</t>
  </si>
  <si>
    <t>2.6.5</t>
  </si>
  <si>
    <t>2.6.6</t>
  </si>
  <si>
    <t>2.6.7</t>
  </si>
  <si>
    <t>2.6.8</t>
  </si>
  <si>
    <t>3.1.4</t>
  </si>
  <si>
    <t>3.1.5</t>
  </si>
  <si>
    <t>Maintenance Overlay/Re Seal</t>
  </si>
  <si>
    <t>Strip Back Existing Seal</t>
  </si>
  <si>
    <t>3.1.6</t>
  </si>
  <si>
    <t>3.1.7</t>
  </si>
  <si>
    <t>3.1.8</t>
  </si>
  <si>
    <t>3.1.9</t>
  </si>
  <si>
    <t>Single coat seal 10mm seal
including prepare existing road surfacefor seal (Crack Seal and Leveling)</t>
  </si>
  <si>
    <t>Base: 20mm nominal size Class 2 F.C.R
100mm compacted thickness</t>
  </si>
  <si>
    <t>2.50m wide footpath, 125mm thick 25MPa SL72 Mesh
concrete including 100mm compacted thickness Size
20mm Class 3 F.C.R to 97%MMDD. Including all Pram Crossings</t>
  </si>
  <si>
    <t>3.2.1</t>
  </si>
  <si>
    <t>Features Rock and Mortar wall 
Upto 1000mm height</t>
  </si>
  <si>
    <t>3.2.2</t>
  </si>
  <si>
    <t>3.2.3</t>
  </si>
  <si>
    <t>3.2.4</t>
  </si>
  <si>
    <t>3.2.5</t>
  </si>
  <si>
    <t>3.3.1</t>
  </si>
  <si>
    <t>3.3.2</t>
  </si>
  <si>
    <t>Construct New Swale Drain in front of carpark to IDM SD500
Rediracting 225DN stormwater RCP class 2RRJ. Reconnecting to 
existing hadwall</t>
  </si>
  <si>
    <t>3.4.1</t>
  </si>
  <si>
    <t>3.4.2</t>
  </si>
  <si>
    <t>3.4.3</t>
  </si>
  <si>
    <t>3.4.5</t>
  </si>
  <si>
    <t>3.4.6</t>
  </si>
  <si>
    <t>Granitic sand Path</t>
  </si>
  <si>
    <t>4.1.2</t>
  </si>
  <si>
    <t>4.1.3</t>
  </si>
  <si>
    <t>4.1.4</t>
  </si>
  <si>
    <t>4.1.5</t>
  </si>
  <si>
    <t xml:space="preserve">Asphalt Overlay Access Road </t>
  </si>
  <si>
    <t>Base 20mm nominal size Class 2 C.R
150mm Compacted thickness</t>
  </si>
  <si>
    <t>Full Depth Asphalt Access Road</t>
  </si>
  <si>
    <t>New Seal and FCR Overlay</t>
  </si>
  <si>
    <t>Two Coat Seal  14/7 inc Prime
Including preperation of exixting road</t>
  </si>
  <si>
    <t>Subbase 20mm nominal size Class 3 C.R
130mm Compacted thickness</t>
  </si>
  <si>
    <t>4.1.7</t>
  </si>
  <si>
    <t>4.1.8</t>
  </si>
  <si>
    <t>4.1.9</t>
  </si>
  <si>
    <t>3.3.3</t>
  </si>
  <si>
    <t>Type F Fencing Gates</t>
  </si>
  <si>
    <t>Remove existing path and rehabilitate with 100mm clean topsoil</t>
  </si>
  <si>
    <t>Remove Existing Barrier Fencing and kerb</t>
  </si>
  <si>
    <t>Install  Ø100mm Subsurface drain Class 400 with 20mm screenings</t>
  </si>
  <si>
    <t>Install Type E Fencing (BD40 Barrier Fence)</t>
  </si>
  <si>
    <t>Shared Path/Concrete Works</t>
  </si>
  <si>
    <t>B2 KERB (IDM SD100) inc tail outs</t>
  </si>
  <si>
    <t>G13 emeral green bicycle lane as per Austroads AS2700</t>
  </si>
  <si>
    <t>Ø300 RCP RRJ</t>
  </si>
  <si>
    <t>Rock Motar End Wall</t>
  </si>
  <si>
    <t>B3 KERB (IDM SD100) inc tail outs</t>
  </si>
  <si>
    <t xml:space="preserve">Install Type B Bollard and Chain Fencing </t>
  </si>
  <si>
    <t>4m Metal Gate</t>
  </si>
  <si>
    <t>Excavation of isolated soft, wet or unstable areas
within the road reserve for subgrade improvement
including replacement and compaction with
approved subgrade material and disposal of surplus
spoil off site</t>
  </si>
  <si>
    <t>5.1.1</t>
  </si>
  <si>
    <t>5.1.2</t>
  </si>
  <si>
    <t>5.1.3</t>
  </si>
  <si>
    <t>5.1.4</t>
  </si>
  <si>
    <t>5.1.5</t>
  </si>
  <si>
    <t>5.2.1</t>
  </si>
  <si>
    <t>Rail Trail South Connection-Rectifictaion of gravle upt 150mm and allowance for placement of FCR 100mm overlay</t>
  </si>
  <si>
    <t>Rail Trail South - 10mm Single coat seal Including Primer</t>
  </si>
  <si>
    <t>Rail Trail South - 4m Steel Gate +3m of fenicng tied in to Bridge either side of gate</t>
  </si>
  <si>
    <t>Provide New 50mm PE supply line to Irrigation Box</t>
  </si>
  <si>
    <t>5.4.1</t>
  </si>
  <si>
    <t>5.5.1</t>
  </si>
  <si>
    <t>DESIGN &amp; CONSTRUCT-WATER SUPPLY DIAMOND PARK per Servicing Plan W023022-c-SER-1-2 &amp;  to Council satisfaction</t>
  </si>
  <si>
    <t>DESIGN &amp; CONSTRUCT- ELECTRICAL-per Servicing Plan W023022-c-SER-1-2 &amp;  to Council satisfaction</t>
  </si>
  <si>
    <t xml:space="preserve">DESIGN &amp; CONSTRUCT- IRRIGATION DIAMOND PARK-per Servicing Plan W023022-c-SER-1-2 &amp;  to Council satisfaction </t>
  </si>
  <si>
    <t>Ø375 RCP RRJ</t>
  </si>
  <si>
    <t>Ø375 STORMPRO OR EQUIV</t>
  </si>
  <si>
    <t>Drainage</t>
  </si>
  <si>
    <t>600 x 900 Grated Pit (GP) Class D</t>
  </si>
  <si>
    <t>4.1.10</t>
  </si>
  <si>
    <t>4.2.1</t>
  </si>
  <si>
    <t>4.2.2</t>
  </si>
  <si>
    <t>4.2.4</t>
  </si>
  <si>
    <t>4.2.3</t>
  </si>
  <si>
    <t>4.2.5</t>
  </si>
  <si>
    <t>4.3.1</t>
  </si>
  <si>
    <t>4.3.2</t>
  </si>
  <si>
    <t>4.3.3</t>
  </si>
  <si>
    <t>4.3.4</t>
  </si>
  <si>
    <t>4.3.5</t>
  </si>
  <si>
    <t>4.4.1</t>
  </si>
  <si>
    <t>4.4.2</t>
  </si>
  <si>
    <t>4.4.3</t>
  </si>
  <si>
    <t>4.4.5</t>
  </si>
  <si>
    <t>4.4.6</t>
  </si>
  <si>
    <t>4.4.7</t>
  </si>
  <si>
    <t>4.4.8</t>
  </si>
  <si>
    <t>Wodonga Creek Activation Project</t>
  </si>
  <si>
    <t>This Schedule should be read and interperated with the Approved Drawing Set taking precedence in any particulars of a scheduled item</t>
  </si>
  <si>
    <t>Erosion &amp; Sediment control in accordance with CEMP</t>
  </si>
  <si>
    <t>Tree removal in accordance with CEMP</t>
  </si>
  <si>
    <t>Pruning  Existing Trees  in accordance with CEMP</t>
  </si>
  <si>
    <t>TMP development, approval and execution on council road/assets for entirety of project including traffic management/control appropriate</t>
  </si>
  <si>
    <t>TMP development approval and execution on VicRoads road/assets for entirety of project including traffic management/control where appropriate</t>
  </si>
  <si>
    <t>Bank rehabilitation stock road north Undertake exotic trees and woody weed removal, erosion control and revegetate with appropriate local species.</t>
  </si>
  <si>
    <t xml:space="preserve">Design and Construct replacement Duplex pressure sewer system at toilet blovck </t>
  </si>
  <si>
    <t>Schedule of Quantities - Issue For Tender</t>
  </si>
  <si>
    <t>Earthworks</t>
  </si>
  <si>
    <t>StormPro, Blackmaxx or approved equiv. (Backfill Indicated in Drainage Long Sections)</t>
  </si>
  <si>
    <t>5.3.1</t>
  </si>
  <si>
    <t>Provide New footpath lghting, shelter lighting, three phase and gpo power outlets, and all other electrical components required</t>
  </si>
  <si>
    <t>Supply Water to all Diamond Park infrastructure shown in drawing (inc bubblers, taps, water play, hospitality pad, shelters etc) to Council Satisfaction</t>
  </si>
  <si>
    <t>30mm Asphalt type L 10mm stone, C170 Binder including primer seal</t>
  </si>
  <si>
    <t>30mm Asphalt type L 10mm stone, C170 Binder including primer seal and road surface preperation</t>
  </si>
  <si>
    <t>Sub-Base: 20mm nominal size Class 3 C.R
130mm Compacted thickness</t>
  </si>
  <si>
    <t>Sub-Base: 20mm nominal size Class 3 C.R 130mm Compacted thickness</t>
  </si>
  <si>
    <t>Subgrade preparation in accordance with the
drawings &amp; IDM standard</t>
  </si>
  <si>
    <t>Deepened Edge Beam on Creek Side , 450D min 200W</t>
  </si>
  <si>
    <t>450 x 450 Grated Drop Pit (GP)</t>
  </si>
  <si>
    <t>2.4.22</t>
  </si>
  <si>
    <t>Provide 225 Rock Mortar Headwall with flood flap</t>
  </si>
  <si>
    <t>2.4.23</t>
  </si>
  <si>
    <t>3.4.7</t>
  </si>
  <si>
    <t>Reflective bike holding rail</t>
  </si>
  <si>
    <t>Miscellanous</t>
  </si>
  <si>
    <t>3.2.6</t>
  </si>
  <si>
    <t>Demolition of Shared Path on Wrights Road</t>
  </si>
  <si>
    <t xml:space="preserve">Stock Route Single seal overlay </t>
  </si>
  <si>
    <t>Type A  (CB10 Wave)</t>
  </si>
  <si>
    <t>Pedestrians give way to vehicles/ look both ways pavment paint  (Rousse int)</t>
  </si>
  <si>
    <t>4.5.1</t>
  </si>
  <si>
    <t>4.5.2</t>
  </si>
  <si>
    <t>4.5.3</t>
  </si>
  <si>
    <t>Installation of all road and path signage as per approved plan set</t>
  </si>
  <si>
    <t>600 x 900 Grated Pit (GP) Including Concrete Apron Where Indicated</t>
  </si>
  <si>
    <t>weeks</t>
  </si>
  <si>
    <t>Ensure that all planted areas are watered, growing in a healthy manner and are disease and pest free, weed free.  Replace unhealthy/dead plants. Minimum of 13 weeks.</t>
  </si>
  <si>
    <t>Plant establishment / consolidation period</t>
  </si>
  <si>
    <t>Design and construct an automatic irrigation system to City of Wodonga's standard specification</t>
  </si>
  <si>
    <t>Irrigation</t>
  </si>
  <si>
    <t xml:space="preserve">Design and prepare construction documentation of the Waterplay components and rill </t>
  </si>
  <si>
    <t xml:space="preserve">Waterplay design </t>
  </si>
  <si>
    <t>no.</t>
  </si>
  <si>
    <t>Pedestrian gate with childproof lock</t>
  </si>
  <si>
    <t>Double gate (lockable)</t>
  </si>
  <si>
    <t>Supply, deliver and install:</t>
  </si>
  <si>
    <t>Supply, deliver and install all furniture. Refer Furniture Schedules on drawings.</t>
  </si>
  <si>
    <t>GX Outdoors Furniture</t>
  </si>
  <si>
    <t>ROCKHOLDS (blue, green, yellow) (ACCX 0006) by Moduplay</t>
  </si>
  <si>
    <t>MOUND SCALING ROPE PULL 1.7m long (S0305U) by Adventure+</t>
  </si>
  <si>
    <t>CREO SHAPE - PLATYPUS (NOP10797) by Surface Designs</t>
  </si>
  <si>
    <t>CREO SHAPE - BLUE TONGUE LIZARD (NOP10797) by Surface Designs</t>
  </si>
  <si>
    <t>Other Playground Equipment</t>
  </si>
  <si>
    <t>Delivery and installation of PlayCo equipment</t>
  </si>
  <si>
    <t>LOG STEPPERS - 400mm HIGH (A-NAT-2258)</t>
  </si>
  <si>
    <t>LOG STEPPERS - 200mm HIGH (A-NAT-2217)</t>
  </si>
  <si>
    <t>BALANCE LOG 2m (A-NAT-2020)</t>
  </si>
  <si>
    <t>ELEVATED BALANCE LOG 2m (A-NAT-2019)</t>
  </si>
  <si>
    <t>PlayCo Playground Equipment</t>
  </si>
  <si>
    <t>Delivery and installation of Richter Spielgerate equipment</t>
  </si>
  <si>
    <t>SPRAY HEAD INSTALLED IN 500mm HIGH MUDSTONE (5.18815)</t>
  </si>
  <si>
    <t>SMALL BUCKET WHEEL (5.15910)</t>
  </si>
  <si>
    <t>WATER FLOODER W LOCKING ELEMENT (5.13004)</t>
  </si>
  <si>
    <t>BALL VALVE (5.20950)</t>
  </si>
  <si>
    <t>ROTATING GATE (5.28035)</t>
  </si>
  <si>
    <t>RECTANGULAR FLAP (5.28034)</t>
  </si>
  <si>
    <t>SICKLE GATE (5.28032)</t>
  </si>
  <si>
    <t>WATER FLAP (5.20905)</t>
  </si>
  <si>
    <t>SEE-SAW PUMP (5.18600)</t>
  </si>
  <si>
    <t>PLAYGROUND PUMP (5.17500)</t>
  </si>
  <si>
    <t>MUSHROOM SPRING (5.18000)</t>
  </si>
  <si>
    <t>LEVER PUMP (5.28000)</t>
  </si>
  <si>
    <t>CRANK HANDLE PUMP (5.17638)</t>
  </si>
  <si>
    <t>Richter Spielgerate Waterplay Equipment</t>
  </si>
  <si>
    <t>Ring scales (6.103)</t>
  </si>
  <si>
    <t>Multi Surface Triple Swing (6.1482)</t>
  </si>
  <si>
    <t>Extra High Swing Special (7.1402)</t>
  </si>
  <si>
    <t>Small Spinner (6.264)</t>
  </si>
  <si>
    <t>Toddler Twin Swing incl 1xbaby swing (6.1272)</t>
  </si>
  <si>
    <t>Richter Spielgerate Playground Equipment</t>
  </si>
  <si>
    <t>Delivery and installation of Lypa equipment</t>
  </si>
  <si>
    <t>Turtle  1x0.85m + 2x0.50m long</t>
  </si>
  <si>
    <t>Gumnut Cubby with cladding (L025912)</t>
  </si>
  <si>
    <t>Thongaphone (L007901)</t>
  </si>
  <si>
    <t>Single Concrete Slide (900mm) (L000203)</t>
  </si>
  <si>
    <t>Beastie (L0113210)</t>
  </si>
  <si>
    <t>Dual Rocker (L013210)</t>
  </si>
  <si>
    <t>Possums' Hangout modified (L025907)</t>
  </si>
  <si>
    <t>Lypa Playground Equipment</t>
  </si>
  <si>
    <t>Supply, deliver and install all planting. Refer Plant Schedules on drawings.</t>
  </si>
  <si>
    <t>Planting</t>
  </si>
  <si>
    <t>Supply and spread approved topsoil minimum 200mm depth</t>
  </si>
  <si>
    <t>Preparation including cultivation of subgrade to 200mm depth and application of gypsum</t>
  </si>
  <si>
    <t>Supply and install root barrier 900mm deep</t>
  </si>
  <si>
    <t>Garden beds</t>
  </si>
  <si>
    <t>Supply and sow seed into topsoil</t>
  </si>
  <si>
    <t>Supply and install rolled turf</t>
  </si>
  <si>
    <t>Supply and spread approved topsoil
minimum 100mm depth</t>
  </si>
  <si>
    <t>Preparation including cultivation of subgrade to 150mm depth and application of gypsum</t>
  </si>
  <si>
    <t>Grass</t>
  </si>
  <si>
    <t>Supply and install jutemesh to playground mound</t>
  </si>
  <si>
    <t>Supply and install cut log steppers (customised)</t>
  </si>
  <si>
    <t>Supply and Install mudstones to playground mound</t>
  </si>
  <si>
    <t>cu.m</t>
  </si>
  <si>
    <t>Supply and install organic mulch</t>
  </si>
  <si>
    <t>Supply and install Australian made EPDM rubber softfall</t>
  </si>
  <si>
    <t>Supply and install certified organic playground mulch</t>
  </si>
  <si>
    <t>Description</t>
  </si>
  <si>
    <t>18/05/2026  Revision: B</t>
  </si>
  <si>
    <t>REFER DWGS  L-23050-201-203 and 301-303</t>
  </si>
  <si>
    <t>BILL OF QUANTITIES FOR TENDER</t>
  </si>
  <si>
    <t xml:space="preserve">Wodonga Creek Activation Project </t>
  </si>
  <si>
    <t>PLAYGROUND WORKS</t>
  </si>
  <si>
    <t xml:space="preserve"> Clear Demarcation between Vehicle and Pedestrian pathways in public realm </t>
  </si>
  <si>
    <t>PLAYGROUND WORKS TOTAL (excluding GST)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</si>
</sst>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quot;$&quot;#,##0.00;\-&quot;$&quot;#,##0.00"/>
    <numFmt numFmtId="44" formatCode="_-&quot;$&quot;* #,##0.00_-;\-&quot;$&quot;* #,##0.00_-;_-&quot;$&quot;* &quot;-&quot;??_-;_-@_-"/>
    <numFmt numFmtId="43" formatCode="_-* #,##0.00_-;\-* #,##0.00_-;_-* &quot;-&quot;??_-;_-@_-"/>
    <numFmt numFmtId="164" formatCode="0.0"/>
    <numFmt numFmtId="165" formatCode="0.0%"/>
    <numFmt numFmtId="166" formatCode="0.0\ \ \ "/>
    <numFmt numFmtId="167" formatCode="General\ \ \ \ \ "/>
  </numFmts>
  <fonts count="16">
    <font>
      <sz val="11"/>
      <color theme="1"/>
      <name val="Calibri"/>
      <family val="2"/>
      <scheme val="minor"/>
    </font>
    <font>
      <sz val="11"/>
      <color theme="1"/>
      <name val="Calibri"/>
      <family val="2"/>
      <scheme val="minor"/>
    </font>
    <font>
      <sz val="10"/>
      <name val="Arial"/>
      <family val="2"/>
    </font>
    <font>
      <sz val="8"/>
      <name val="TT Hoves"/>
    </font>
    <font>
      <sz val="8"/>
      <color theme="1"/>
      <name val="TT Hoves"/>
    </font>
    <font>
      <b/>
      <u/>
      <sz val="8"/>
      <name val="TT Hoves"/>
    </font>
    <font>
      <b/>
      <sz val="8"/>
      <name val="TT Hoves"/>
    </font>
    <font>
      <strike/>
      <sz val="8"/>
      <name val="TT Hoves"/>
    </font>
    <font>
      <sz val="8"/>
      <name val="Calibri"/>
      <family val="2"/>
      <scheme val="minor"/>
    </font>
    <font>
      <sz val="8"/>
      <color rgb="FFFF0000"/>
      <name val="TT Hoves"/>
    </font>
    <font>
      <b/>
      <sz val="8"/>
      <color rgb="FFFF0000"/>
      <name val="TT Hoves"/>
    </font>
    <font>
      <b/>
      <sz val="8"/>
      <color theme="1"/>
      <name val="TT Hoves"/>
    </font>
    <font>
      <sz val="10"/>
      <name val="MS Sans Serif"/>
      <family val="2"/>
    </font>
    <font>
      <sz val="10"/>
      <name val="Be Vietnam"/>
    </font>
    <font>
      <b/>
      <sz val="10"/>
      <name val="Be Vietnam"/>
    </font>
    <font>
      <sz val="10"/>
      <color theme="1"/>
      <name val="Be Vietnam"/>
    </font>
  </fonts>
  <fills count="8">
    <fill>
      <patternFill patternType="none"/>
    </fill>
    <fill>
      <patternFill patternType="gray125"/>
    </fill>
    <fill>
      <patternFill patternType="solid">
        <fgColor theme="0" tint="-0.14996795556505021"/>
        <bgColor indexed="64"/>
      </patternFill>
    </fill>
    <fill>
      <patternFill patternType="solid">
        <fgColor rgb="FFFFFF00"/>
        <bgColor indexed="64"/>
      </patternFill>
    </fill>
    <fill>
      <patternFill patternType="solid">
        <fgColor theme="0"/>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4" tint="0.3999755851924192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auto="1"/>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right/>
      <top style="hair">
        <color auto="1"/>
      </top>
      <bottom style="hair">
        <color auto="1"/>
      </bottom>
      <diagonal/>
    </border>
    <border>
      <left/>
      <right/>
      <top/>
      <bottom style="hair">
        <color auto="1"/>
      </bottom>
      <diagonal/>
    </border>
    <border>
      <left/>
      <right/>
      <top style="thin">
        <color indexed="64"/>
      </top>
      <bottom style="thin">
        <color indexed="64"/>
      </bottom>
      <diagonal/>
    </border>
    <border>
      <left style="thin">
        <color indexed="64"/>
      </left>
      <right style="thin">
        <color indexed="64"/>
      </right>
      <top style="hair">
        <color auto="1"/>
      </top>
      <bottom style="thin">
        <color indexed="64"/>
      </bottom>
      <diagonal/>
    </border>
    <border>
      <left/>
      <right/>
      <top/>
      <bottom style="thin">
        <color indexed="64"/>
      </bottom>
      <diagonal/>
    </border>
    <border>
      <left style="thin">
        <color indexed="64"/>
      </left>
      <right style="thin">
        <color indexed="64"/>
      </right>
      <top style="hair">
        <color auto="1"/>
      </top>
      <bottom style="hair">
        <color auto="1"/>
      </bottom>
      <diagonal/>
    </border>
    <border>
      <left style="thin">
        <color indexed="64"/>
      </left>
      <right style="thin">
        <color indexed="64"/>
      </right>
      <top/>
      <bottom style="hair">
        <color auto="1"/>
      </bottom>
      <diagonal/>
    </border>
    <border>
      <left style="thin">
        <color indexed="64"/>
      </left>
      <right style="thin">
        <color indexed="64"/>
      </right>
      <top style="hair">
        <color auto="1"/>
      </top>
      <bottom/>
      <diagonal/>
    </border>
    <border>
      <left style="thin">
        <color indexed="64"/>
      </left>
      <right/>
      <top/>
      <bottom/>
      <diagonal/>
    </border>
    <border>
      <left/>
      <right/>
      <top style="thin">
        <color indexed="64"/>
      </top>
      <bottom style="hair">
        <color indexed="64"/>
      </bottom>
      <diagonal/>
    </border>
    <border>
      <left/>
      <right/>
      <top style="hair">
        <color auto="1"/>
      </top>
      <bottom/>
      <diagonal/>
    </border>
  </borders>
  <cellStyleXfs count="9">
    <xf numFmtId="0" fontId="0" fillId="0" borderId="0"/>
    <xf numFmtId="44" fontId="1"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9" fontId="1" fillId="0" borderId="0" applyFont="0" applyFill="0" applyBorder="0" applyAlignment="0" applyProtection="0"/>
    <xf numFmtId="43" fontId="1" fillId="0" borderId="0" applyFont="0" applyFill="0" applyBorder="0" applyAlignment="0" applyProtection="0"/>
    <xf numFmtId="164" fontId="12" fillId="0" borderId="2">
      <protection locked="0"/>
    </xf>
    <xf numFmtId="0" fontId="2" fillId="0" borderId="0"/>
  </cellStyleXfs>
  <cellXfs count="357">
    <xf numFmtId="0" fontId="0" fillId="0" borderId="0" xfId="0"/>
    <xf numFmtId="0" fontId="3" fillId="0" borderId="0" xfId="0" applyFont="1"/>
    <xf numFmtId="44" fontId="3" fillId="0" borderId="0" xfId="1" applyFont="1"/>
    <xf numFmtId="0" fontId="4" fillId="0" borderId="0" xfId="0" applyFont="1"/>
    <xf numFmtId="0" fontId="3" fillId="0" borderId="0" xfId="0" applyFont="1" applyAlignment="1">
      <alignment horizontal="centerContinuous" vertical="top" wrapText="1"/>
    </xf>
    <xf numFmtId="0" fontId="3" fillId="0" borderId="0" xfId="0" applyFont="1" applyAlignment="1">
      <alignment horizontal="centerContinuous" vertical="center"/>
    </xf>
    <xf numFmtId="44" fontId="3" fillId="0" borderId="0" xfId="1" applyFont="1" applyFill="1" applyAlignment="1">
      <alignment horizontal="centerContinuous" vertical="center"/>
    </xf>
    <xf numFmtId="2" fontId="5" fillId="0" borderId="0" xfId="0" applyNumberFormat="1" applyFont="1" applyAlignment="1">
      <alignment horizontal="center"/>
    </xf>
    <xf numFmtId="0" fontId="5" fillId="0" borderId="0" xfId="0" applyFont="1" applyAlignment="1">
      <alignment horizontal="center"/>
    </xf>
    <xf numFmtId="44" fontId="5" fillId="0" borderId="0" xfId="1" applyFont="1" applyFill="1" applyAlignment="1">
      <alignment horizontal="center"/>
    </xf>
    <xf numFmtId="2" fontId="3" fillId="0" borderId="0" xfId="0" applyNumberFormat="1" applyFont="1" applyAlignment="1">
      <alignment horizontal="center" vertical="center"/>
    </xf>
    <xf numFmtId="15" fontId="3" fillId="0" borderId="0" xfId="0" applyNumberFormat="1" applyFont="1" applyAlignment="1">
      <alignment horizontal="left" vertical="top" wrapText="1"/>
    </xf>
    <xf numFmtId="0" fontId="3" fillId="0" borderId="0" xfId="0" applyFont="1" applyAlignment="1">
      <alignment horizontal="center" vertical="center"/>
    </xf>
    <xf numFmtId="44" fontId="3" fillId="0" borderId="0" xfId="1" applyFont="1" applyFill="1" applyAlignment="1">
      <alignment horizontal="center" vertical="center"/>
    </xf>
    <xf numFmtId="0" fontId="6" fillId="0" borderId="0" xfId="0" applyFont="1"/>
    <xf numFmtId="1" fontId="3" fillId="0" borderId="0" xfId="0" applyNumberFormat="1" applyFont="1" applyAlignment="1">
      <alignment horizontal="center" vertical="center"/>
    </xf>
    <xf numFmtId="15" fontId="6" fillId="0" borderId="0" xfId="0" applyNumberFormat="1" applyFont="1" applyAlignment="1">
      <alignment horizontal="left" vertical="top" wrapText="1"/>
    </xf>
    <xf numFmtId="0" fontId="7" fillId="0" borderId="0" xfId="0" applyFont="1" applyAlignment="1">
      <alignment horizontal="center" vertical="center"/>
    </xf>
    <xf numFmtId="0" fontId="6" fillId="0" borderId="0" xfId="0" applyFont="1" applyAlignment="1">
      <alignment horizontal="left" vertical="top" wrapText="1"/>
    </xf>
    <xf numFmtId="44" fontId="7" fillId="0" borderId="0" xfId="1" applyFont="1" applyFill="1" applyAlignment="1">
      <alignment horizontal="left" vertical="top"/>
    </xf>
    <xf numFmtId="44" fontId="6" fillId="0" borderId="0" xfId="1" applyFont="1" applyFill="1" applyAlignment="1">
      <alignment horizontal="right" vertical="center"/>
    </xf>
    <xf numFmtId="2" fontId="6" fillId="0" borderId="0" xfId="0" applyNumberFormat="1" applyFont="1" applyAlignment="1">
      <alignment horizontal="center" vertical="center"/>
    </xf>
    <xf numFmtId="44" fontId="3" fillId="0" borderId="0" xfId="1" applyFont="1" applyFill="1" applyAlignment="1">
      <alignment horizontal="left" vertical="top"/>
    </xf>
    <xf numFmtId="44" fontId="3" fillId="0" borderId="0" xfId="1" applyFont="1" applyFill="1" applyAlignment="1">
      <alignment vertical="center"/>
    </xf>
    <xf numFmtId="44" fontId="6" fillId="0" borderId="0" xfId="1" applyFont="1" applyFill="1" applyBorder="1" applyAlignment="1">
      <alignment horizontal="left" vertical="center"/>
    </xf>
    <xf numFmtId="44" fontId="6" fillId="0" borderId="0" xfId="1" applyFont="1" applyFill="1" applyBorder="1" applyAlignment="1">
      <alignment horizontal="center" vertical="center"/>
    </xf>
    <xf numFmtId="44" fontId="6" fillId="0" borderId="0" xfId="1" applyFont="1" applyFill="1" applyAlignment="1">
      <alignment horizontal="center" vertical="center"/>
    </xf>
    <xf numFmtId="44" fontId="4" fillId="0" borderId="0" xfId="1" applyFont="1"/>
    <xf numFmtId="0" fontId="3" fillId="0" borderId="3" xfId="0" applyFont="1" applyBorder="1" applyAlignment="1">
      <alignment horizontal="left" vertical="top" wrapText="1"/>
    </xf>
    <xf numFmtId="0" fontId="3" fillId="0" borderId="0" xfId="0" applyFont="1" applyAlignment="1">
      <alignment horizontal="center"/>
    </xf>
    <xf numFmtId="0" fontId="4" fillId="0" borderId="0" xfId="0" applyFont="1" applyAlignment="1">
      <alignment horizontal="center"/>
    </xf>
    <xf numFmtId="44" fontId="3" fillId="0" borderId="0" xfId="1" applyFont="1" applyAlignment="1">
      <alignment horizontal="center"/>
    </xf>
    <xf numFmtId="44" fontId="4" fillId="0" borderId="0" xfId="1" applyFont="1" applyAlignment="1">
      <alignment horizontal="center"/>
    </xf>
    <xf numFmtId="164" fontId="3" fillId="0" borderId="0" xfId="0" applyNumberFormat="1" applyFont="1" applyAlignment="1">
      <alignment horizontal="center"/>
    </xf>
    <xf numFmtId="164" fontId="4" fillId="0" borderId="0" xfId="0" applyNumberFormat="1" applyFont="1" applyAlignment="1">
      <alignment horizontal="center"/>
    </xf>
    <xf numFmtId="44" fontId="6" fillId="0" borderId="6" xfId="1" applyFont="1" applyFill="1" applyBorder="1" applyAlignment="1">
      <alignment horizontal="center" vertical="center"/>
    </xf>
    <xf numFmtId="0" fontId="6" fillId="0" borderId="1" xfId="0" applyFont="1" applyBorder="1" applyAlignment="1">
      <alignment horizontal="left" vertical="center" wrapText="1"/>
    </xf>
    <xf numFmtId="44" fontId="6" fillId="0" borderId="1" xfId="1" applyFont="1" applyFill="1" applyBorder="1" applyAlignment="1">
      <alignment horizontal="center" vertical="center"/>
    </xf>
    <xf numFmtId="0" fontId="6" fillId="0" borderId="1" xfId="0" applyFont="1" applyBorder="1" applyAlignment="1">
      <alignment horizontal="left" vertical="top" wrapText="1"/>
    </xf>
    <xf numFmtId="0" fontId="3" fillId="0" borderId="1" xfId="0" applyFont="1" applyBorder="1" applyAlignment="1">
      <alignment horizontal="center" vertical="center"/>
    </xf>
    <xf numFmtId="44" fontId="3" fillId="0" borderId="1" xfId="1" applyFont="1" applyFill="1" applyBorder="1" applyAlignment="1">
      <alignment horizontal="center" vertical="center"/>
    </xf>
    <xf numFmtId="0" fontId="3" fillId="0" borderId="1" xfId="0" applyFont="1" applyBorder="1" applyAlignment="1">
      <alignment horizontal="left" vertical="top" wrapText="1"/>
    </xf>
    <xf numFmtId="3" fontId="3" fillId="0" borderId="1" xfId="0" applyNumberFormat="1" applyFont="1" applyBorder="1" applyAlignment="1">
      <alignment horizontal="center" vertical="center"/>
    </xf>
    <xf numFmtId="1" fontId="3" fillId="0" borderId="1" xfId="0" applyNumberFormat="1" applyFont="1" applyBorder="1" applyAlignment="1">
      <alignment horizontal="center" vertical="center"/>
    </xf>
    <xf numFmtId="44" fontId="4" fillId="0" borderId="1" xfId="1" applyFont="1" applyBorder="1"/>
    <xf numFmtId="44" fontId="4" fillId="0" borderId="0" xfId="1" applyFont="1" applyBorder="1"/>
    <xf numFmtId="44" fontId="6" fillId="0" borderId="7" xfId="1" applyFont="1" applyFill="1" applyBorder="1" applyAlignment="1">
      <alignment horizontal="center" vertical="center"/>
    </xf>
    <xf numFmtId="0" fontId="3" fillId="0" borderId="1" xfId="0" applyFont="1" applyBorder="1" applyAlignment="1">
      <alignment horizontal="center"/>
    </xf>
    <xf numFmtId="44" fontId="3" fillId="0" borderId="1" xfId="1" applyFont="1" applyBorder="1" applyAlignment="1">
      <alignment horizontal="center"/>
    </xf>
    <xf numFmtId="2"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4" fillId="0" borderId="0" xfId="0" applyFont="1" applyAlignment="1">
      <alignment horizontal="left"/>
    </xf>
    <xf numFmtId="165" fontId="4" fillId="0" borderId="0" xfId="5" applyNumberFormat="1" applyFont="1" applyAlignment="1">
      <alignment horizontal="center"/>
    </xf>
    <xf numFmtId="165" fontId="4" fillId="0" borderId="0" xfId="5" applyNumberFormat="1" applyFont="1" applyBorder="1" applyAlignment="1">
      <alignment horizontal="center"/>
    </xf>
    <xf numFmtId="164" fontId="6" fillId="2" borderId="8" xfId="0" applyNumberFormat="1" applyFont="1" applyFill="1" applyBorder="1" applyAlignment="1">
      <alignment horizontal="center" vertical="center"/>
    </xf>
    <xf numFmtId="0" fontId="6" fillId="2" borderId="9" xfId="0" applyFont="1" applyFill="1" applyBorder="1" applyAlignment="1">
      <alignment horizontal="left" vertical="center" wrapText="1"/>
    </xf>
    <xf numFmtId="0" fontId="6" fillId="2" borderId="9" xfId="0" applyFont="1" applyFill="1" applyBorder="1" applyAlignment="1">
      <alignment horizontal="center" vertical="center"/>
    </xf>
    <xf numFmtId="44" fontId="6" fillId="2" borderId="9" xfId="1" applyFont="1" applyFill="1" applyBorder="1" applyAlignment="1">
      <alignment horizontal="center" vertical="center"/>
    </xf>
    <xf numFmtId="44" fontId="6" fillId="2" borderId="10" xfId="1" applyFont="1" applyFill="1" applyBorder="1" applyAlignment="1">
      <alignment horizontal="center" vertical="center"/>
    </xf>
    <xf numFmtId="164" fontId="6" fillId="0" borderId="11" xfId="0" applyNumberFormat="1" applyFont="1" applyBorder="1" applyAlignment="1">
      <alignment horizontal="center" vertical="center"/>
    </xf>
    <xf numFmtId="44" fontId="3" fillId="0" borderId="12" xfId="1" applyFont="1" applyFill="1" applyBorder="1" applyAlignment="1">
      <alignment horizontal="center" vertical="center"/>
    </xf>
    <xf numFmtId="2" fontId="6" fillId="2" borderId="8" xfId="0" applyNumberFormat="1" applyFont="1" applyFill="1" applyBorder="1" applyAlignment="1">
      <alignment horizontal="center" vertical="center"/>
    </xf>
    <xf numFmtId="44" fontId="3" fillId="0" borderId="12" xfId="1" applyFont="1" applyBorder="1" applyAlignment="1">
      <alignment horizontal="center"/>
    </xf>
    <xf numFmtId="2" fontId="6" fillId="0" borderId="11" xfId="0" applyNumberFormat="1" applyFont="1" applyBorder="1" applyAlignment="1">
      <alignment horizontal="center" vertical="center"/>
    </xf>
    <xf numFmtId="2" fontId="3" fillId="0" borderId="11" xfId="0" applyNumberFormat="1" applyFont="1" applyBorder="1" applyAlignment="1">
      <alignment horizontal="center" vertical="center"/>
    </xf>
    <xf numFmtId="0" fontId="9" fillId="0" borderId="0" xfId="0" applyFont="1" applyAlignment="1">
      <alignment horizontal="left"/>
    </xf>
    <xf numFmtId="165" fontId="10" fillId="2" borderId="0" xfId="5" applyNumberFormat="1" applyFont="1" applyFill="1" applyBorder="1" applyAlignment="1">
      <alignment horizontal="center" vertical="center"/>
    </xf>
    <xf numFmtId="0" fontId="4" fillId="0" borderId="1" xfId="0" applyFont="1" applyBorder="1"/>
    <xf numFmtId="44" fontId="3" fillId="0" borderId="1" xfId="1" applyFont="1" applyBorder="1" applyAlignment="1">
      <alignment horizontal="left" vertical="top" wrapText="1"/>
    </xf>
    <xf numFmtId="2" fontId="3" fillId="0" borderId="0" xfId="0" applyNumberFormat="1" applyFont="1" applyAlignment="1">
      <alignment horizontal="center"/>
    </xf>
    <xf numFmtId="2" fontId="4" fillId="0" borderId="0" xfId="0" applyNumberFormat="1" applyFont="1" applyAlignment="1">
      <alignment horizontal="center"/>
    </xf>
    <xf numFmtId="2" fontId="4" fillId="0" borderId="1" xfId="0" applyNumberFormat="1" applyFont="1" applyBorder="1" applyAlignment="1">
      <alignment horizontal="center"/>
    </xf>
    <xf numFmtId="44" fontId="3" fillId="0" borderId="13" xfId="1" applyFont="1" applyBorder="1" applyAlignment="1">
      <alignment horizontal="left" vertical="top" wrapText="1"/>
    </xf>
    <xf numFmtId="44" fontId="3" fillId="0" borderId="13" xfId="1" applyFont="1" applyFill="1" applyBorder="1" applyAlignment="1">
      <alignment horizontal="center" vertical="center"/>
    </xf>
    <xf numFmtId="44" fontId="6" fillId="2" borderId="14" xfId="1" applyFont="1" applyFill="1" applyBorder="1" applyAlignment="1">
      <alignment horizontal="center" vertical="center"/>
    </xf>
    <xf numFmtId="44" fontId="6" fillId="2" borderId="0" xfId="1" applyFont="1" applyFill="1" applyBorder="1" applyAlignment="1">
      <alignment horizontal="center" vertical="center"/>
    </xf>
    <xf numFmtId="165" fontId="6" fillId="2" borderId="0" xfId="5" applyNumberFormat="1" applyFont="1" applyFill="1" applyBorder="1" applyAlignment="1">
      <alignment horizontal="center" vertical="center"/>
    </xf>
    <xf numFmtId="44" fontId="4" fillId="3" borderId="0" xfId="1" applyFont="1" applyFill="1" applyBorder="1" applyAlignment="1">
      <alignment horizontal="center"/>
    </xf>
    <xf numFmtId="2" fontId="3" fillId="0" borderId="1" xfId="0" applyNumberFormat="1" applyFont="1" applyBorder="1" applyAlignment="1">
      <alignment horizontal="center" vertical="top" wrapText="1"/>
    </xf>
    <xf numFmtId="1" fontId="3" fillId="4" borderId="1" xfId="0" applyNumberFormat="1" applyFont="1" applyFill="1" applyBorder="1" applyAlignment="1">
      <alignment horizontal="center" vertical="center"/>
    </xf>
    <xf numFmtId="0" fontId="3" fillId="0" borderId="1" xfId="0" applyFont="1" applyBorder="1" applyAlignment="1">
      <alignment horizontal="center" vertical="top" wrapText="1"/>
    </xf>
    <xf numFmtId="0" fontId="4" fillId="0" borderId="1" xfId="0" applyFont="1" applyBorder="1" applyAlignment="1">
      <alignment horizontal="center"/>
    </xf>
    <xf numFmtId="2" fontId="6" fillId="0" borderId="0" xfId="0" applyNumberFormat="1" applyFont="1" applyAlignment="1">
      <alignment horizontal="left" vertical="center"/>
    </xf>
    <xf numFmtId="44" fontId="6" fillId="0" borderId="0" xfId="1" applyFont="1" applyFill="1" applyAlignment="1">
      <alignment vertical="center"/>
    </xf>
    <xf numFmtId="0" fontId="6" fillId="0" borderId="1" xfId="0" applyFont="1" applyBorder="1" applyAlignment="1">
      <alignment horizontal="right" vertical="center"/>
    </xf>
    <xf numFmtId="0" fontId="9" fillId="0" borderId="0" xfId="0" applyFont="1"/>
    <xf numFmtId="0" fontId="6" fillId="0" borderId="1" xfId="7" applyNumberFormat="1" applyFont="1" applyBorder="1" applyAlignment="1" applyProtection="1">
      <alignment horizontal="left" vertical="center"/>
    </xf>
    <xf numFmtId="0" fontId="3" fillId="0" borderId="22" xfId="0" applyFont="1" applyBorder="1" applyAlignment="1">
      <alignment vertical="top" wrapText="1"/>
    </xf>
    <xf numFmtId="1" fontId="3" fillId="0" borderId="21" xfId="6" applyNumberFormat="1" applyFont="1" applyFill="1" applyBorder="1" applyAlignment="1">
      <alignment horizontal="center" vertical="top" wrapText="1"/>
    </xf>
    <xf numFmtId="44" fontId="3" fillId="0" borderId="23" xfId="1" applyFont="1" applyFill="1" applyBorder="1" applyAlignment="1">
      <alignment horizontal="center" vertical="top" wrapText="1"/>
    </xf>
    <xf numFmtId="44" fontId="3" fillId="0" borderId="21" xfId="1" applyFont="1" applyFill="1" applyBorder="1" applyAlignment="1">
      <alignment horizontal="right" vertical="top"/>
    </xf>
    <xf numFmtId="44" fontId="3" fillId="0" borderId="1" xfId="1" applyFont="1" applyBorder="1" applyAlignment="1">
      <alignment horizontal="right" vertical="top"/>
    </xf>
    <xf numFmtId="0" fontId="3" fillId="0" borderId="20" xfId="7" applyNumberFormat="1" applyFont="1" applyBorder="1" applyAlignment="1" applyProtection="1">
      <alignment horizontal="left" vertical="top"/>
    </xf>
    <xf numFmtId="0" fontId="3" fillId="0" borderId="19" xfId="8" applyFont="1" applyBorder="1" applyAlignment="1">
      <alignment vertical="top" wrapText="1"/>
    </xf>
    <xf numFmtId="1" fontId="3" fillId="0" borderId="20" xfId="6" applyNumberFormat="1" applyFont="1" applyBorder="1" applyAlignment="1">
      <alignment horizontal="center" vertical="top"/>
    </xf>
    <xf numFmtId="0" fontId="3" fillId="0" borderId="20" xfId="0" applyFont="1" applyBorder="1" applyAlignment="1">
      <alignment horizontal="center" vertical="top" wrapText="1"/>
    </xf>
    <xf numFmtId="1" fontId="3" fillId="0" borderId="1" xfId="6" applyNumberFormat="1" applyFont="1" applyBorder="1" applyAlignment="1">
      <alignment horizontal="center" vertical="top"/>
    </xf>
    <xf numFmtId="44" fontId="3" fillId="0" borderId="20" xfId="1" applyFont="1" applyBorder="1" applyAlignment="1">
      <alignment horizontal="right" vertical="top"/>
    </xf>
    <xf numFmtId="0" fontId="3" fillId="0" borderId="1" xfId="0" applyFont="1" applyBorder="1" applyAlignment="1">
      <alignment vertical="top" wrapText="1"/>
    </xf>
    <xf numFmtId="164" fontId="3" fillId="0" borderId="11" xfId="0" applyNumberFormat="1" applyFont="1" applyBorder="1" applyAlignment="1">
      <alignment horizontal="center" vertical="center"/>
    </xf>
    <xf numFmtId="2" fontId="3" fillId="0" borderId="4" xfId="0" applyNumberFormat="1" applyFont="1" applyBorder="1" applyAlignment="1">
      <alignment horizontal="center" vertical="center"/>
    </xf>
    <xf numFmtId="2" fontId="3" fillId="4" borderId="1" xfId="0" applyNumberFormat="1" applyFont="1" applyFill="1" applyBorder="1" applyAlignment="1">
      <alignment horizontal="center" vertical="center"/>
    </xf>
    <xf numFmtId="0" fontId="3" fillId="4" borderId="1" xfId="0" applyFont="1" applyFill="1" applyBorder="1" applyAlignment="1">
      <alignment horizontal="left" vertical="top" wrapText="1"/>
    </xf>
    <xf numFmtId="0" fontId="3" fillId="4" borderId="1" xfId="0" applyFont="1" applyFill="1" applyBorder="1" applyAlignment="1">
      <alignment horizontal="center" vertical="center"/>
    </xf>
    <xf numFmtId="44" fontId="3" fillId="4" borderId="1" xfId="1" applyFont="1" applyFill="1" applyBorder="1" applyAlignment="1">
      <alignment horizontal="center" vertical="center"/>
    </xf>
    <xf numFmtId="44" fontId="3" fillId="4" borderId="1" xfId="1" applyFont="1" applyFill="1" applyBorder="1" applyAlignment="1">
      <alignment horizontal="left" vertical="top" wrapText="1"/>
    </xf>
    <xf numFmtId="0" fontId="6" fillId="0" borderId="1" xfId="7" applyNumberFormat="1" applyFont="1" applyBorder="1" applyAlignment="1" applyProtection="1">
      <alignment vertical="center" wrapText="1"/>
    </xf>
    <xf numFmtId="1" fontId="3" fillId="0" borderId="1" xfId="6" applyNumberFormat="1" applyFont="1" applyFill="1" applyBorder="1" applyAlignment="1">
      <alignment horizontal="center" vertical="center"/>
    </xf>
    <xf numFmtId="166" fontId="3" fillId="0" borderId="1" xfId="7" applyNumberFormat="1" applyFont="1" applyBorder="1" applyAlignment="1" applyProtection="1">
      <alignment horizontal="center" vertical="center"/>
    </xf>
    <xf numFmtId="44" fontId="3" fillId="0" borderId="1" xfId="1" applyFont="1" applyBorder="1" applyAlignment="1">
      <alignment horizontal="center" vertical="center"/>
    </xf>
    <xf numFmtId="1" fontId="3" fillId="0" borderId="1" xfId="6" applyNumberFormat="1" applyFont="1" applyFill="1" applyBorder="1" applyAlignment="1">
      <alignment horizontal="center" vertical="top" wrapText="1"/>
    </xf>
    <xf numFmtId="44" fontId="3" fillId="0" borderId="1" xfId="1" applyFont="1" applyFill="1" applyBorder="1" applyAlignment="1">
      <alignment horizontal="center" vertical="top" wrapText="1"/>
    </xf>
    <xf numFmtId="1" fontId="3" fillId="0" borderId="1" xfId="6" applyNumberFormat="1" applyFont="1" applyBorder="1" applyAlignment="1">
      <alignment horizontal="center" vertical="top" wrapText="1"/>
    </xf>
    <xf numFmtId="2" fontId="3" fillId="0" borderId="1" xfId="0" applyNumberFormat="1" applyFont="1" applyBorder="1" applyAlignment="1">
      <alignment horizontal="left" vertical="top" wrapText="1"/>
    </xf>
    <xf numFmtId="164" fontId="3" fillId="0" borderId="1" xfId="0" applyNumberFormat="1" applyFont="1" applyBorder="1" applyAlignment="1">
      <alignment horizontal="left" vertical="top" wrapText="1"/>
    </xf>
    <xf numFmtId="1" fontId="3" fillId="0" borderId="1" xfId="6" applyNumberFormat="1" applyFont="1" applyBorder="1" applyAlignment="1">
      <alignment horizontal="center" vertical="center"/>
    </xf>
    <xf numFmtId="44" fontId="3" fillId="0" borderId="1" xfId="1" applyFont="1" applyBorder="1" applyAlignment="1">
      <alignment horizontal="right" vertical="center"/>
    </xf>
    <xf numFmtId="2" fontId="3" fillId="4" borderId="11" xfId="0" applyNumberFormat="1" applyFont="1" applyFill="1" applyBorder="1" applyAlignment="1">
      <alignment horizontal="center" vertical="center"/>
    </xf>
    <xf numFmtId="2" fontId="6" fillId="4" borderId="11" xfId="0" applyNumberFormat="1" applyFont="1" applyFill="1" applyBorder="1" applyAlignment="1">
      <alignment horizontal="center" vertical="center"/>
    </xf>
    <xf numFmtId="44" fontId="3" fillId="0" borderId="0" xfId="1" applyFont="1" applyFill="1" applyBorder="1" applyAlignment="1">
      <alignment horizontal="center" vertical="center"/>
    </xf>
    <xf numFmtId="0" fontId="3" fillId="3" borderId="1" xfId="0" applyFont="1" applyFill="1" applyBorder="1" applyAlignment="1">
      <alignment horizontal="center" vertical="top" wrapText="1"/>
    </xf>
    <xf numFmtId="0" fontId="3" fillId="0" borderId="0" xfId="0" applyFont="1" applyAlignment="1">
      <alignment horizontal="left" vertical="top" wrapText="1"/>
    </xf>
    <xf numFmtId="2" fontId="3" fillId="0" borderId="20" xfId="0" applyNumberFormat="1" applyFont="1" applyBorder="1" applyAlignment="1">
      <alignment horizontal="center" vertical="center"/>
    </xf>
    <xf numFmtId="0" fontId="6" fillId="5" borderId="1" xfId="0" applyFont="1" applyFill="1" applyBorder="1" applyAlignment="1">
      <alignment horizontal="left" vertical="top" wrapText="1"/>
    </xf>
    <xf numFmtId="0" fontId="3" fillId="5" borderId="1" xfId="0" applyFont="1" applyFill="1" applyBorder="1" applyAlignment="1">
      <alignment horizontal="center" vertical="top" wrapText="1"/>
    </xf>
    <xf numFmtId="44" fontId="3" fillId="5" borderId="1" xfId="1" applyFont="1" applyFill="1" applyBorder="1" applyAlignment="1">
      <alignment horizontal="left" vertical="top" wrapText="1"/>
    </xf>
    <xf numFmtId="0" fontId="3" fillId="5" borderId="1" xfId="0" applyFont="1" applyFill="1" applyBorder="1" applyAlignment="1">
      <alignment horizontal="center" vertical="center"/>
    </xf>
    <xf numFmtId="44" fontId="3" fillId="5" borderId="1" xfId="1" applyFont="1" applyFill="1" applyBorder="1" applyAlignment="1">
      <alignment horizontal="center" vertical="center"/>
    </xf>
    <xf numFmtId="164" fontId="11" fillId="5" borderId="1" xfId="0" applyNumberFormat="1" applyFont="1" applyFill="1" applyBorder="1" applyAlignment="1">
      <alignment horizontal="center"/>
    </xf>
    <xf numFmtId="164" fontId="6" fillId="6" borderId="11" xfId="0" applyNumberFormat="1" applyFont="1" applyFill="1" applyBorder="1" applyAlignment="1">
      <alignment horizontal="center" vertical="center"/>
    </xf>
    <xf numFmtId="0" fontId="6" fillId="6" borderId="1" xfId="0" applyFont="1" applyFill="1" applyBorder="1" applyAlignment="1">
      <alignment horizontal="left" vertical="top" wrapText="1"/>
    </xf>
    <xf numFmtId="0" fontId="3" fillId="6" borderId="1" xfId="0" applyFont="1" applyFill="1" applyBorder="1" applyAlignment="1">
      <alignment horizontal="center" vertical="center"/>
    </xf>
    <xf numFmtId="0" fontId="6" fillId="6" borderId="1" xfId="0" applyFont="1" applyFill="1" applyBorder="1" applyAlignment="1">
      <alignment horizontal="center" vertical="center"/>
    </xf>
    <xf numFmtId="44" fontId="6" fillId="6" borderId="1" xfId="1" applyFont="1" applyFill="1" applyBorder="1" applyAlignment="1">
      <alignment horizontal="center" vertical="center"/>
    </xf>
    <xf numFmtId="44" fontId="6" fillId="6" borderId="13" xfId="1" applyFont="1" applyFill="1" applyBorder="1" applyAlignment="1">
      <alignment horizontal="center" vertical="center"/>
    </xf>
    <xf numFmtId="164" fontId="6" fillId="6" borderId="11" xfId="0" applyNumberFormat="1" applyFont="1" applyFill="1" applyBorder="1" applyAlignment="1">
      <alignment horizontal="left" vertical="center"/>
    </xf>
    <xf numFmtId="164" fontId="11" fillId="7" borderId="0" xfId="0" applyNumberFormat="1" applyFont="1" applyFill="1" applyAlignment="1">
      <alignment horizontal="center"/>
    </xf>
    <xf numFmtId="0" fontId="6" fillId="7" borderId="1" xfId="0" applyFont="1" applyFill="1" applyBorder="1" applyAlignment="1">
      <alignment horizontal="left" vertical="top" wrapText="1"/>
    </xf>
    <xf numFmtId="0" fontId="3" fillId="7" borderId="1" xfId="0" applyFont="1" applyFill="1" applyBorder="1" applyAlignment="1">
      <alignment horizontal="center" vertical="top" wrapText="1"/>
    </xf>
    <xf numFmtId="44" fontId="3" fillId="7" borderId="1" xfId="1" applyFont="1" applyFill="1" applyBorder="1" applyAlignment="1">
      <alignment horizontal="left" vertical="top" wrapText="1"/>
    </xf>
    <xf numFmtId="2" fontId="6" fillId="7" borderId="1" xfId="0" applyNumberFormat="1" applyFont="1" applyFill="1" applyBorder="1" applyAlignment="1">
      <alignment horizontal="center" vertical="center"/>
    </xf>
    <xf numFmtId="0" fontId="3" fillId="7" borderId="1" xfId="0" applyFont="1" applyFill="1" applyBorder="1" applyAlignment="1">
      <alignment horizontal="left" vertical="top" wrapText="1"/>
    </xf>
    <xf numFmtId="44" fontId="3" fillId="7" borderId="12" xfId="1" applyFont="1" applyFill="1" applyBorder="1" applyAlignment="1">
      <alignment horizontal="center" vertical="center"/>
    </xf>
    <xf numFmtId="44" fontId="6" fillId="6" borderId="0" xfId="1" applyFont="1" applyFill="1" applyBorder="1" applyAlignment="1">
      <alignment horizontal="center" vertical="center"/>
    </xf>
    <xf numFmtId="165" fontId="6" fillId="6" borderId="0" xfId="5" applyNumberFormat="1" applyFont="1" applyFill="1" applyBorder="1" applyAlignment="1">
      <alignment horizontal="center" vertical="center"/>
    </xf>
    <xf numFmtId="165" fontId="10" fillId="6" borderId="0" xfId="5" applyNumberFormat="1" applyFont="1" applyFill="1" applyBorder="1" applyAlignment="1">
      <alignment horizontal="center" vertical="center"/>
    </xf>
    <xf numFmtId="0" fontId="4" fillId="6" borderId="0" xfId="0" applyFont="1" applyFill="1" applyAlignment="1">
      <alignment horizontal="left"/>
    </xf>
    <xf numFmtId="0" fontId="4" fillId="6" borderId="0" xfId="0" applyFont="1" applyFill="1"/>
    <xf numFmtId="0" fontId="6" fillId="6" borderId="15" xfId="0" applyFont="1" applyFill="1" applyBorder="1" applyAlignment="1">
      <alignment vertical="top" wrapText="1"/>
    </xf>
    <xf numFmtId="0" fontId="6" fillId="6" borderId="16" xfId="0" applyFont="1" applyFill="1" applyBorder="1" applyAlignment="1">
      <alignment vertical="top" wrapText="1"/>
    </xf>
    <xf numFmtId="2" fontId="3" fillId="0" borderId="21" xfId="0" applyNumberFormat="1" applyFont="1" applyBorder="1" applyAlignment="1">
      <alignment horizontal="center" vertical="top" wrapText="1"/>
    </xf>
    <xf numFmtId="0" fontId="11" fillId="0" borderId="1" xfId="0" applyFont="1" applyBorder="1"/>
    <xf numFmtId="2" fontId="3" fillId="3" borderId="1" xfId="0" applyNumberFormat="1" applyFont="1" applyFill="1" applyBorder="1" applyAlignment="1">
      <alignment horizontal="center" vertical="top" wrapText="1"/>
    </xf>
    <xf numFmtId="2" fontId="3" fillId="3" borderId="1" xfId="0" applyNumberFormat="1" applyFont="1" applyFill="1" applyBorder="1" applyAlignment="1">
      <alignment horizontal="center" vertical="center"/>
    </xf>
    <xf numFmtId="2" fontId="3" fillId="3" borderId="17" xfId="0" applyNumberFormat="1" applyFont="1" applyFill="1" applyBorder="1" applyAlignment="1">
      <alignment horizontal="center" vertical="center"/>
    </xf>
    <xf numFmtId="0" fontId="6" fillId="3" borderId="1" xfId="0" applyFont="1" applyFill="1" applyBorder="1" applyAlignment="1">
      <alignment horizontal="left" vertical="top" wrapText="1"/>
    </xf>
    <xf numFmtId="0" fontId="3" fillId="0" borderId="1" xfId="7" applyNumberFormat="1" applyFont="1" applyBorder="1" applyAlignment="1" applyProtection="1">
      <alignment vertical="center"/>
    </xf>
    <xf numFmtId="0" fontId="3" fillId="0" borderId="17" xfId="7" applyNumberFormat="1" applyFont="1" applyBorder="1" applyAlignment="1" applyProtection="1">
      <alignment horizontal="left" vertical="center"/>
    </xf>
    <xf numFmtId="0" fontId="3" fillId="3" borderId="1" xfId="7" applyNumberFormat="1" applyFont="1" applyFill="1" applyBorder="1" applyAlignment="1" applyProtection="1">
      <alignment horizontal="center" vertical="center"/>
    </xf>
    <xf numFmtId="0" fontId="6" fillId="0" borderId="17" xfId="0" applyFont="1" applyBorder="1" applyAlignment="1">
      <alignment horizontal="right" vertical="center"/>
    </xf>
    <xf numFmtId="0" fontId="6" fillId="0" borderId="0" xfId="0" applyFont="1" applyAlignment="1">
      <alignment horizontal="right" vertical="center"/>
    </xf>
    <xf numFmtId="0" fontId="6" fillId="0" borderId="24" xfId="0" applyFont="1" applyBorder="1" applyAlignment="1">
      <alignment horizontal="right" vertical="center"/>
    </xf>
    <xf numFmtId="0" fontId="6" fillId="0" borderId="0" xfId="0" applyFont="1" applyAlignment="1">
      <alignment horizontal="left" vertical="center" wrapText="1"/>
    </xf>
    <xf numFmtId="15" fontId="3" fillId="0" borderId="0" xfId="0" applyNumberFormat="1" applyFont="1" applyAlignment="1">
      <alignment horizontal="left" vertical="top" wrapText="1"/>
    </xf>
    <xf numFmtId="44" fontId="6" fillId="0" borderId="0" xfId="1" applyFont="1" applyFill="1" applyBorder="1" applyAlignment="1">
      <alignment horizontal="left" vertical="center"/>
    </xf>
    <xf numFmtId="44" fontId="6" fillId="0" borderId="0" xfId="1" applyFont="1" applyFill="1" applyBorder="1" applyAlignment="1">
      <alignment horizontal="center" vertical="center"/>
    </xf>
    <xf numFmtId="44" fontId="6" fillId="0" borderId="5" xfId="1" applyFont="1" applyFill="1" applyBorder="1" applyAlignment="1">
      <alignment horizontal="center" vertical="center"/>
    </xf>
    <xf numFmtId="0" fontId="3" fillId="0" borderId="0" xfId="0" applyFont="1" applyAlignment="1">
      <alignment horizontal="center" vertical="center"/>
    </xf>
    <xf numFmtId="15" fontId="3" fillId="0" borderId="0" xfId="0" applyNumberFormat="1" applyFont="1" applyAlignment="1">
      <alignment horizontal="center" vertical="center"/>
    </xf>
    <xf numFmtId="0" fontId="6" fillId="0" borderId="18" xfId="0" applyFont="1" applyBorder="1" applyAlignment="1">
      <alignment horizontal="right" vertical="center"/>
    </xf>
    <xf numFmtId="0" fontId="6" fillId="0" borderId="19" xfId="0" applyFont="1" applyBorder="1" applyAlignment="1">
      <alignment horizontal="right" vertical="center"/>
    </xf>
    <xf numFmtId="0" fontId="13" fillId="0" borderId="25" xfId="0" applyFont="1" applyBorder="1" applyAlignment="1">
      <alignment vertical="top"/>
    </xf>
    <xf numFmtId="2" fontId="13" fillId="0" borderId="25" xfId="0" applyNumberFormat="1" applyFont="1" applyBorder="1" applyAlignment="1">
      <alignment horizontal="left"/>
    </xf>
    <xf numFmtId="0" fontId="13" fillId="0" borderId="26" xfId="0" applyFont="1" applyBorder="1" applyAlignment="1">
      <alignment vertical="top"/>
    </xf>
    <xf numFmtId="0" fontId="13" fillId="0" borderId="0" xfId="0" applyFont="1" applyAlignment="1">
      <alignment vertical="top"/>
    </xf>
    <xf numFmtId="2" fontId="13" fillId="0" borderId="26" xfId="0" applyNumberFormat="1" applyFont="1" applyBorder="1" applyAlignment="1">
      <alignment horizontal="left"/>
    </xf>
    <xf numFmtId="2" fontId="13" fillId="0" borderId="0" xfId="0" applyNumberFormat="1" applyFont="1" applyAlignment="1">
      <alignment horizontal="left"/>
    </xf>
    <xf numFmtId="1" fontId="13" fillId="0" borderId="0" xfId="7" applyNumberFormat="1" applyFont="1" applyBorder="1" applyAlignment="1" applyProtection="1">
      <alignment horizontal="left" vertical="top"/>
    </xf>
    <xf numFmtId="44" fontId="13" fillId="0" borderId="0" xfId="1" applyFont="1" applyBorder="1" applyAlignment="1">
      <alignment horizontal="center" vertical="top"/>
    </xf>
    <xf numFmtId="167" fontId="13" fillId="0" borderId="0" xfId="7" applyNumberFormat="1" applyFont="1" applyBorder="1" applyAlignment="1" applyProtection="1">
      <alignment horizontal="center" vertical="top"/>
    </xf>
    <xf numFmtId="164" fontId="13" fillId="0" borderId="0" xfId="7" applyFont="1" applyBorder="1" applyAlignment="1" applyProtection="1">
      <alignment vertical="top" wrapText="1"/>
    </xf>
    <xf numFmtId="0" fontId="13" fillId="0" borderId="0" xfId="0" applyFont="1" applyAlignment="1">
      <alignment vertical="top" wrapText="1"/>
    </xf>
    <xf numFmtId="0" fontId="13" fillId="0" borderId="0" xfId="7" applyNumberFormat="1" applyFont="1" applyBorder="1" applyAlignment="1" applyProtection="1">
      <alignment horizontal="right" vertical="top"/>
    </xf>
    <xf numFmtId="0" fontId="14" fillId="0" borderId="0" xfId="7" applyNumberFormat="1" applyFont="1" applyBorder="1" applyAlignment="1" applyProtection="1">
      <alignment horizontal="left" vertical="top"/>
    </xf>
    <xf numFmtId="1" fontId="13" fillId="0" borderId="0" xfId="6" applyNumberFormat="1" applyFont="1" applyBorder="1" applyAlignment="1">
      <alignment horizontal="center" vertical="top"/>
    </xf>
    <xf numFmtId="166" fontId="13" fillId="0" borderId="0" xfId="7" applyNumberFormat="1" applyFont="1" applyBorder="1" applyAlignment="1" applyProtection="1">
      <alignment horizontal="center" vertical="top"/>
    </xf>
    <xf numFmtId="0" fontId="14" fillId="0" borderId="0" xfId="0" applyFont="1" applyAlignment="1">
      <alignment vertical="top" wrapText="1"/>
    </xf>
    <xf numFmtId="0" fontId="13" fillId="0" borderId="0" xfId="0" applyFont="1" applyAlignment="1">
      <alignment horizontal="left" vertical="top" wrapText="1"/>
    </xf>
    <xf numFmtId="44" fontId="13" fillId="0" borderId="0" xfId="1" applyFont="1" applyBorder="1" applyAlignment="1">
      <alignment vertical="top"/>
    </xf>
    <xf numFmtId="1" fontId="13" fillId="0" borderId="0" xfId="6" applyNumberFormat="1" applyFont="1" applyFill="1" applyBorder="1" applyAlignment="1">
      <alignment horizontal="center" vertical="top" wrapText="1"/>
    </xf>
    <xf numFmtId="167" fontId="13" fillId="0" borderId="0" xfId="7" applyNumberFormat="1" applyFont="1" applyBorder="1" applyAlignment="1" applyProtection="1">
      <alignment horizontal="left" vertical="top" wrapText="1"/>
    </xf>
    <xf numFmtId="0" fontId="13" fillId="0" borderId="0" xfId="7" applyNumberFormat="1" applyFont="1" applyBorder="1" applyAlignment="1" applyProtection="1">
      <alignment horizontal="left" vertical="top"/>
    </xf>
    <xf numFmtId="0" fontId="13" fillId="0" borderId="0" xfId="8" applyFont="1" applyAlignment="1">
      <alignment vertical="top" wrapText="1"/>
    </xf>
    <xf numFmtId="0" fontId="14" fillId="0" borderId="0" xfId="7" applyNumberFormat="1" applyFont="1" applyBorder="1" applyAlignment="1" applyProtection="1">
      <alignment vertical="top"/>
    </xf>
    <xf numFmtId="44" fontId="13" fillId="0" borderId="0" xfId="0" applyNumberFormat="1" applyFont="1" applyAlignment="1">
      <alignment horizontal="left" vertical="top" wrapText="1"/>
    </xf>
    <xf numFmtId="1" fontId="13" fillId="0" borderId="0" xfId="6" applyNumberFormat="1" applyFont="1" applyBorder="1" applyAlignment="1">
      <alignment horizontal="center" vertical="top" wrapText="1"/>
    </xf>
    <xf numFmtId="44" fontId="13" fillId="0" borderId="0" xfId="0" applyNumberFormat="1" applyFont="1" applyAlignment="1">
      <alignment vertical="top"/>
    </xf>
    <xf numFmtId="167" fontId="13" fillId="0" borderId="0" xfId="7" applyNumberFormat="1" applyFont="1" applyBorder="1" applyAlignment="1" applyProtection="1">
      <alignment horizontal="center" vertical="top" wrapText="1"/>
    </xf>
    <xf numFmtId="44" fontId="13" fillId="3" borderId="0" xfId="1" applyFont="1" applyFill="1" applyBorder="1" applyAlignment="1">
      <alignment horizontal="center" vertical="top" wrapText="1"/>
    </xf>
    <xf numFmtId="1" fontId="13" fillId="3" borderId="0" xfId="6" applyNumberFormat="1" applyFont="1" applyFill="1" applyBorder="1" applyAlignment="1">
      <alignment horizontal="center" vertical="top" wrapText="1"/>
    </xf>
    <xf numFmtId="0" fontId="13" fillId="3" borderId="0" xfId="0" applyFont="1" applyFill="1" applyAlignment="1">
      <alignment vertical="top" wrapText="1"/>
    </xf>
    <xf numFmtId="164" fontId="13" fillId="3" borderId="0" xfId="0" applyNumberFormat="1" applyFont="1" applyFill="1" applyAlignment="1">
      <alignment horizontal="left" vertical="top" wrapText="1"/>
    </xf>
    <xf numFmtId="44" fontId="13" fillId="3" borderId="0" xfId="1" applyFont="1" applyFill="1" applyBorder="1" applyAlignment="1">
      <alignment horizontal="center" vertical="center"/>
    </xf>
    <xf numFmtId="1" fontId="13" fillId="3" borderId="0" xfId="6" applyNumberFormat="1" applyFont="1" applyFill="1" applyBorder="1" applyAlignment="1">
      <alignment horizontal="center" vertical="center"/>
    </xf>
    <xf numFmtId="166" fontId="13" fillId="3" borderId="0" xfId="7" applyNumberFormat="1" applyFont="1" applyFill="1" applyBorder="1" applyAlignment="1" applyProtection="1">
      <alignment horizontal="center" vertical="center"/>
    </xf>
    <xf numFmtId="0" fontId="14" fillId="3" borderId="0" xfId="7" applyNumberFormat="1" applyFont="1" applyFill="1" applyBorder="1" applyAlignment="1" applyProtection="1">
      <alignment vertical="center" wrapText="1"/>
    </xf>
    <xf numFmtId="0" fontId="14" fillId="3" borderId="0" xfId="7" applyNumberFormat="1" applyFont="1" applyFill="1" applyBorder="1" applyAlignment="1" applyProtection="1">
      <alignment horizontal="left" vertical="center"/>
    </xf>
    <xf numFmtId="44" fontId="13" fillId="0" borderId="0" xfId="1" applyFont="1" applyBorder="1" applyAlignment="1">
      <alignment horizontal="center" vertical="center"/>
    </xf>
    <xf numFmtId="1" fontId="13" fillId="0" borderId="0" xfId="6" applyNumberFormat="1" applyFont="1" applyBorder="1" applyAlignment="1">
      <alignment horizontal="center" vertical="center"/>
    </xf>
    <xf numFmtId="166" fontId="13" fillId="0" borderId="0" xfId="7" applyNumberFormat="1" applyFont="1" applyBorder="1" applyAlignment="1" applyProtection="1">
      <alignment horizontal="center" vertical="center"/>
    </xf>
    <xf numFmtId="0" fontId="14" fillId="0" borderId="0" xfId="0" applyFont="1" applyAlignment="1">
      <alignment vertical="center" wrapText="1"/>
    </xf>
    <xf numFmtId="0" fontId="13" fillId="0" borderId="0" xfId="0" applyFont="1" applyAlignment="1">
      <alignment horizontal="left" vertical="center" wrapText="1"/>
    </xf>
    <xf numFmtId="0" fontId="13" fillId="3" borderId="0" xfId="0" applyFont="1" applyFill="1" applyAlignment="1">
      <alignment vertical="top"/>
    </xf>
    <xf numFmtId="0" fontId="14" fillId="0" borderId="0" xfId="0" applyFont="1" applyAlignment="1">
      <alignment vertical="center"/>
    </xf>
    <xf numFmtId="0" fontId="13" fillId="0" borderId="0" xfId="0" applyFont="1" applyAlignment="1">
      <alignment horizontal="left" vertical="center"/>
    </xf>
    <xf numFmtId="44" fontId="13" fillId="0" borderId="27" xfId="1" applyFont="1" applyBorder="1" applyAlignment="1">
      <alignment horizontal="center" vertical="center"/>
    </xf>
    <xf numFmtId="1" fontId="13" fillId="0" borderId="27" xfId="6" applyNumberFormat="1" applyFont="1" applyBorder="1" applyAlignment="1">
      <alignment horizontal="center" vertical="center"/>
    </xf>
    <xf numFmtId="166" fontId="13" fillId="0" borderId="27" xfId="7" applyNumberFormat="1" applyFont="1" applyBorder="1" applyAlignment="1" applyProtection="1">
      <alignment horizontal="center" vertical="center"/>
    </xf>
    <xf numFmtId="0" fontId="14" fillId="0" borderId="13" xfId="0" applyFont="1" applyBorder="1" applyAlignment="1">
      <alignment vertical="center" wrapText="1"/>
    </xf>
    <xf numFmtId="0" fontId="13" fillId="0" borderId="1" xfId="0" applyFont="1" applyBorder="1" applyAlignment="1">
      <alignment horizontal="left" vertical="center" wrapText="1"/>
    </xf>
    <xf numFmtId="44" fontId="13" fillId="0" borderId="18" xfId="1" applyFont="1" applyBorder="1" applyAlignment="1">
      <alignment horizontal="right" vertical="top"/>
    </xf>
    <xf numFmtId="44" fontId="13" fillId="0" borderId="0" xfId="1" applyFont="1" applyBorder="1" applyAlignment="1">
      <alignment horizontal="center" vertical="top" wrapText="1"/>
    </xf>
    <xf numFmtId="1" fontId="13" fillId="0" borderId="18" xfId="6" applyNumberFormat="1" applyFont="1" applyBorder="1" applyAlignment="1">
      <alignment horizontal="center" vertical="top"/>
    </xf>
    <xf numFmtId="0" fontId="13" fillId="0" borderId="18" xfId="0" applyFont="1" applyBorder="1" applyAlignment="1">
      <alignment horizontal="center" vertical="top" wrapText="1"/>
    </xf>
    <xf numFmtId="0" fontId="13" fillId="0" borderId="18" xfId="8" applyFont="1" applyBorder="1" applyAlignment="1">
      <alignment vertical="top" wrapText="1"/>
    </xf>
    <xf numFmtId="0" fontId="13" fillId="0" borderId="20" xfId="7" applyNumberFormat="1" applyFont="1" applyBorder="1" applyAlignment="1" applyProtection="1">
      <alignment horizontal="left" vertical="top"/>
    </xf>
    <xf numFmtId="44" fontId="13" fillId="0" borderId="20" xfId="1" applyFont="1" applyBorder="1" applyAlignment="1">
      <alignment horizontal="right" vertical="top"/>
    </xf>
    <xf numFmtId="1" fontId="13" fillId="0" borderId="1" xfId="6" applyNumberFormat="1" applyFont="1" applyBorder="1" applyAlignment="1">
      <alignment horizontal="center" vertical="top"/>
    </xf>
    <xf numFmtId="1" fontId="13" fillId="0" borderId="20" xfId="6" applyNumberFormat="1" applyFont="1" applyBorder="1" applyAlignment="1">
      <alignment horizontal="center" vertical="top"/>
    </xf>
    <xf numFmtId="0" fontId="13" fillId="0" borderId="20" xfId="0" applyFont="1" applyBorder="1" applyAlignment="1">
      <alignment horizontal="center" vertical="top" wrapText="1"/>
    </xf>
    <xf numFmtId="0" fontId="13" fillId="0" borderId="19" xfId="8" applyFont="1" applyBorder="1" applyAlignment="1">
      <alignment vertical="top" wrapText="1"/>
    </xf>
    <xf numFmtId="44" fontId="13" fillId="0" borderId="4" xfId="1" applyFont="1" applyBorder="1" applyAlignment="1">
      <alignment horizontal="right" vertical="center"/>
    </xf>
    <xf numFmtId="44" fontId="13" fillId="0" borderId="27" xfId="1" applyFont="1" applyBorder="1" applyAlignment="1">
      <alignment horizontal="right" vertical="center"/>
    </xf>
    <xf numFmtId="0" fontId="14" fillId="0" borderId="13" xfId="7" applyNumberFormat="1" applyFont="1" applyBorder="1" applyAlignment="1" applyProtection="1">
      <alignment vertical="center"/>
    </xf>
    <xf numFmtId="0" fontId="14" fillId="0" borderId="1" xfId="7" applyNumberFormat="1" applyFont="1" applyBorder="1" applyAlignment="1" applyProtection="1">
      <alignment horizontal="left" vertical="center"/>
    </xf>
    <xf numFmtId="44" fontId="13" fillId="0" borderId="27" xfId="1" applyFont="1" applyBorder="1" applyAlignment="1">
      <alignment horizontal="right" vertical="top"/>
    </xf>
    <xf numFmtId="1" fontId="13" fillId="0" borderId="27" xfId="7" applyNumberFormat="1" applyFont="1" applyBorder="1" applyAlignment="1" applyProtection="1">
      <alignment horizontal="center" vertical="top" wrapText="1"/>
    </xf>
    <xf numFmtId="167" fontId="13" fillId="0" borderId="27" xfId="7" applyNumberFormat="1" applyFont="1" applyBorder="1" applyAlignment="1" applyProtection="1">
      <alignment horizontal="center" vertical="top"/>
    </xf>
    <xf numFmtId="0" fontId="13" fillId="0" borderId="27" xfId="7" applyNumberFormat="1" applyFont="1" applyBorder="1" applyAlignment="1" applyProtection="1">
      <alignment vertical="top" wrapText="1"/>
    </xf>
    <xf numFmtId="0" fontId="13" fillId="0" borderId="13" xfId="7" applyNumberFormat="1" applyFont="1" applyBorder="1" applyAlignment="1" applyProtection="1">
      <alignment horizontal="left" vertical="top"/>
    </xf>
    <xf numFmtId="44" fontId="13" fillId="0" borderId="28" xfId="1" applyFont="1" applyFill="1" applyBorder="1" applyAlignment="1">
      <alignment horizontal="right" vertical="top"/>
    </xf>
    <xf numFmtId="44" fontId="13" fillId="0" borderId="28" xfId="1" applyFont="1" applyFill="1" applyBorder="1" applyAlignment="1">
      <alignment horizontal="center" vertical="top" wrapText="1"/>
    </xf>
    <xf numFmtId="1" fontId="13" fillId="0" borderId="28" xfId="6" applyNumberFormat="1" applyFont="1" applyFill="1" applyBorder="1" applyAlignment="1">
      <alignment horizontal="center" vertical="top" wrapText="1"/>
    </xf>
    <xf numFmtId="167" fontId="13" fillId="0" borderId="28" xfId="7" applyNumberFormat="1" applyFont="1" applyBorder="1" applyAlignment="1" applyProtection="1">
      <alignment horizontal="center" vertical="top" wrapText="1"/>
    </xf>
    <xf numFmtId="0" fontId="13" fillId="0" borderId="28" xfId="0" applyFont="1" applyBorder="1" applyAlignment="1">
      <alignment vertical="top" wrapText="1"/>
    </xf>
    <xf numFmtId="0" fontId="13" fillId="0" borderId="28" xfId="7" applyNumberFormat="1" applyFont="1" applyBorder="1" applyAlignment="1" applyProtection="1">
      <alignment horizontal="left" vertical="top"/>
    </xf>
    <xf numFmtId="44" fontId="13" fillId="0" borderId="0" xfId="1" applyFont="1" applyFill="1" applyBorder="1" applyAlignment="1">
      <alignment horizontal="right" vertical="top"/>
    </xf>
    <xf numFmtId="44" fontId="13" fillId="0" borderId="0" xfId="1" applyFont="1" applyFill="1" applyBorder="1" applyAlignment="1">
      <alignment horizontal="center" vertical="top" wrapText="1"/>
    </xf>
    <xf numFmtId="44" fontId="13" fillId="0" borderId="21" xfId="1" applyFont="1" applyFill="1" applyBorder="1" applyAlignment="1">
      <alignment horizontal="right" vertical="top"/>
    </xf>
    <xf numFmtId="44" fontId="13" fillId="0" borderId="21" xfId="1" applyFont="1" applyFill="1" applyBorder="1" applyAlignment="1">
      <alignment horizontal="center" vertical="top" wrapText="1"/>
    </xf>
    <xf numFmtId="1" fontId="13" fillId="0" borderId="21" xfId="6" applyNumberFormat="1" applyFont="1" applyFill="1" applyBorder="1" applyAlignment="1">
      <alignment horizontal="center" vertical="top" wrapText="1"/>
    </xf>
    <xf numFmtId="167" fontId="13" fillId="0" borderId="21" xfId="7" applyNumberFormat="1" applyFont="1" applyBorder="1" applyAlignment="1" applyProtection="1">
      <alignment horizontal="center" vertical="top" wrapText="1"/>
    </xf>
    <xf numFmtId="0" fontId="13" fillId="0" borderId="21" xfId="0" applyFont="1" applyBorder="1" applyAlignment="1">
      <alignment vertical="top" wrapText="1"/>
    </xf>
    <xf numFmtId="0" fontId="13" fillId="0" borderId="21" xfId="7" applyNumberFormat="1" applyFont="1" applyBorder="1" applyAlignment="1" applyProtection="1">
      <alignment horizontal="left" vertical="top"/>
    </xf>
    <xf numFmtId="44" fontId="13" fillId="0" borderId="4" xfId="1" applyFont="1" applyFill="1" applyBorder="1" applyAlignment="1">
      <alignment horizontal="right" vertical="center"/>
    </xf>
    <xf numFmtId="44" fontId="13" fillId="0" borderId="29" xfId="1" applyFont="1" applyFill="1" applyBorder="1" applyAlignment="1">
      <alignment horizontal="right" vertical="top"/>
    </xf>
    <xf numFmtId="44" fontId="13" fillId="0" borderId="29" xfId="1" applyFont="1" applyFill="1" applyBorder="1" applyAlignment="1">
      <alignment horizontal="center" vertical="top" wrapText="1"/>
    </xf>
    <xf numFmtId="1" fontId="13" fillId="0" borderId="29" xfId="6" applyNumberFormat="1" applyFont="1" applyFill="1" applyBorder="1" applyAlignment="1">
      <alignment horizontal="center" vertical="top" wrapText="1"/>
    </xf>
    <xf numFmtId="167" fontId="13" fillId="0" borderId="29" xfId="7" applyNumberFormat="1" applyFont="1" applyBorder="1" applyAlignment="1" applyProtection="1">
      <alignment horizontal="center" vertical="top" wrapText="1"/>
    </xf>
    <xf numFmtId="0" fontId="13" fillId="0" borderId="29" xfId="0" applyFont="1" applyBorder="1" applyAlignment="1">
      <alignment vertical="top" wrapText="1"/>
    </xf>
    <xf numFmtId="0" fontId="13" fillId="0" borderId="29" xfId="7" applyNumberFormat="1" applyFont="1" applyBorder="1" applyAlignment="1" applyProtection="1">
      <alignment horizontal="left" vertical="top"/>
    </xf>
    <xf numFmtId="0" fontId="0" fillId="0" borderId="0" xfId="0" applyAlignment="1">
      <alignment wrapText="1"/>
    </xf>
    <xf numFmtId="44" fontId="13" fillId="0" borderId="18" xfId="1" applyFont="1" applyFill="1" applyBorder="1" applyAlignment="1">
      <alignment horizontal="right" vertical="top"/>
    </xf>
    <xf numFmtId="44" fontId="13" fillId="0" borderId="18" xfId="1" applyFont="1" applyFill="1" applyBorder="1" applyAlignment="1">
      <alignment horizontal="center" vertical="top" wrapText="1"/>
    </xf>
    <xf numFmtId="1" fontId="13" fillId="0" borderId="18" xfId="6" applyNumberFormat="1" applyFont="1" applyFill="1" applyBorder="1" applyAlignment="1">
      <alignment horizontal="center" vertical="top" wrapText="1"/>
    </xf>
    <xf numFmtId="167" fontId="13" fillId="0" borderId="18" xfId="7" applyNumberFormat="1" applyFont="1" applyBorder="1" applyAlignment="1" applyProtection="1">
      <alignment horizontal="center" vertical="top" wrapText="1"/>
    </xf>
    <xf numFmtId="0" fontId="13" fillId="0" borderId="18" xfId="0" applyFont="1" applyBorder="1" applyAlignment="1">
      <alignment vertical="top" wrapText="1"/>
    </xf>
    <xf numFmtId="0" fontId="13" fillId="0" borderId="17" xfId="7" applyNumberFormat="1" applyFont="1" applyBorder="1" applyAlignment="1" applyProtection="1">
      <alignment horizontal="left" vertical="top"/>
    </xf>
    <xf numFmtId="44" fontId="13" fillId="0" borderId="30" xfId="1" applyFont="1" applyFill="1" applyBorder="1" applyAlignment="1">
      <alignment horizontal="right" vertical="top"/>
    </xf>
    <xf numFmtId="44" fontId="13" fillId="0" borderId="30" xfId="1" applyFont="1" applyFill="1" applyBorder="1" applyAlignment="1">
      <alignment horizontal="center" vertical="top" wrapText="1"/>
    </xf>
    <xf numFmtId="1" fontId="13" fillId="0" borderId="30" xfId="6" applyNumberFormat="1" applyFont="1" applyFill="1" applyBorder="1" applyAlignment="1">
      <alignment horizontal="center" vertical="top" wrapText="1"/>
    </xf>
    <xf numFmtId="167" fontId="13" fillId="0" borderId="30" xfId="7" applyNumberFormat="1" applyFont="1" applyBorder="1" applyAlignment="1" applyProtection="1">
      <alignment horizontal="center" vertical="top" wrapText="1"/>
    </xf>
    <xf numFmtId="0" fontId="13" fillId="0" borderId="30" xfId="0" applyFont="1" applyBorder="1" applyAlignment="1">
      <alignment vertical="top" wrapText="1"/>
    </xf>
    <xf numFmtId="0" fontId="13" fillId="0" borderId="30" xfId="7" applyNumberFormat="1" applyFont="1" applyBorder="1" applyAlignment="1" applyProtection="1">
      <alignment horizontal="left" vertical="top"/>
    </xf>
    <xf numFmtId="44" fontId="13" fillId="0" borderId="2" xfId="1" applyFont="1" applyFill="1" applyBorder="1" applyAlignment="1">
      <alignment horizontal="right" vertical="top"/>
    </xf>
    <xf numFmtId="44" fontId="13" fillId="0" borderId="2" xfId="1" applyFont="1" applyFill="1" applyBorder="1" applyAlignment="1">
      <alignment horizontal="center" vertical="top" wrapText="1"/>
    </xf>
    <xf numFmtId="1" fontId="13" fillId="0" borderId="2" xfId="6" applyNumberFormat="1" applyFont="1" applyFill="1" applyBorder="1" applyAlignment="1">
      <alignment horizontal="center" vertical="top" wrapText="1"/>
    </xf>
    <xf numFmtId="167" fontId="13" fillId="0" borderId="2" xfId="7" applyNumberFormat="1" applyFont="1" applyAlignment="1" applyProtection="1">
      <alignment horizontal="center" vertical="top" wrapText="1"/>
    </xf>
    <xf numFmtId="0" fontId="13" fillId="0" borderId="2" xfId="0" applyFont="1" applyBorder="1" applyAlignment="1">
      <alignment vertical="top" wrapText="1"/>
    </xf>
    <xf numFmtId="0" fontId="13" fillId="0" borderId="2" xfId="7" applyNumberFormat="1" applyFont="1" applyAlignment="1" applyProtection="1">
      <alignment horizontal="left" vertical="top"/>
    </xf>
    <xf numFmtId="44" fontId="13" fillId="0" borderId="28" xfId="1" applyFont="1" applyBorder="1" applyAlignment="1">
      <alignment horizontal="right" vertical="top" wrapText="1"/>
    </xf>
    <xf numFmtId="44" fontId="13" fillId="0" borderId="28" xfId="1" applyFont="1" applyBorder="1" applyAlignment="1">
      <alignment horizontal="center" vertical="top" wrapText="1"/>
    </xf>
    <xf numFmtId="44" fontId="13" fillId="0" borderId="30" xfId="1" applyFont="1" applyBorder="1" applyAlignment="1">
      <alignment horizontal="right" vertical="top" wrapText="1"/>
    </xf>
    <xf numFmtId="44" fontId="13" fillId="0" borderId="30" xfId="1" applyFont="1" applyBorder="1" applyAlignment="1">
      <alignment horizontal="center" vertical="top" wrapText="1"/>
    </xf>
    <xf numFmtId="44" fontId="13" fillId="0" borderId="30" xfId="1" applyFont="1" applyBorder="1" applyAlignment="1">
      <alignment horizontal="center" vertical="top"/>
    </xf>
    <xf numFmtId="44" fontId="13" fillId="0" borderId="30" xfId="1" applyFont="1" applyBorder="1" applyAlignment="1">
      <alignment horizontal="right" vertical="top"/>
    </xf>
    <xf numFmtId="44" fontId="13" fillId="0" borderId="21" xfId="1" applyFont="1" applyBorder="1" applyAlignment="1">
      <alignment horizontal="right" vertical="top"/>
    </xf>
    <xf numFmtId="44" fontId="13" fillId="0" borderId="21" xfId="1" applyFont="1" applyBorder="1" applyAlignment="1">
      <alignment horizontal="center" vertical="top"/>
    </xf>
    <xf numFmtId="164" fontId="13" fillId="0" borderId="21" xfId="6" applyNumberFormat="1" applyFont="1" applyFill="1" applyBorder="1" applyAlignment="1">
      <alignment horizontal="center" vertical="top" wrapText="1"/>
    </xf>
    <xf numFmtId="0" fontId="13" fillId="0" borderId="21" xfId="7" applyNumberFormat="1" applyFont="1" applyBorder="1" applyAlignment="1" applyProtection="1">
      <alignment vertical="center"/>
    </xf>
    <xf numFmtId="0" fontId="14" fillId="0" borderId="21" xfId="7" applyNumberFormat="1" applyFont="1" applyBorder="1" applyAlignment="1" applyProtection="1">
      <alignment horizontal="left" vertical="center"/>
    </xf>
    <xf numFmtId="44" fontId="13" fillId="0" borderId="1" xfId="1" applyFont="1" applyBorder="1" applyAlignment="1">
      <alignment horizontal="right" vertical="top"/>
    </xf>
    <xf numFmtId="44" fontId="13" fillId="0" borderId="1" xfId="1" applyFont="1" applyBorder="1" applyAlignment="1">
      <alignment horizontal="center" vertical="top"/>
    </xf>
    <xf numFmtId="164" fontId="13" fillId="0" borderId="1" xfId="6" applyNumberFormat="1" applyFont="1" applyFill="1" applyBorder="1" applyAlignment="1">
      <alignment horizontal="center" vertical="top" wrapText="1"/>
    </xf>
    <xf numFmtId="0" fontId="14" fillId="0" borderId="1" xfId="7" applyNumberFormat="1" applyFont="1" applyBorder="1" applyAlignment="1" applyProtection="1">
      <alignment vertical="center"/>
    </xf>
    <xf numFmtId="1" fontId="13" fillId="0" borderId="30" xfId="6" applyNumberFormat="1" applyFont="1" applyBorder="1" applyAlignment="1">
      <alignment horizontal="center" vertical="top" wrapText="1"/>
    </xf>
    <xf numFmtId="0" fontId="13" fillId="0" borderId="31" xfId="7" applyNumberFormat="1" applyFont="1" applyBorder="1" applyAlignment="1" applyProtection="1">
      <alignment horizontal="left" vertical="top"/>
    </xf>
    <xf numFmtId="44" fontId="13" fillId="0" borderId="31" xfId="1" applyFont="1" applyBorder="1" applyAlignment="1">
      <alignment horizontal="center" vertical="top"/>
    </xf>
    <xf numFmtId="0" fontId="13" fillId="0" borderId="30" xfId="0" applyFont="1" applyBorder="1" applyAlignment="1">
      <alignment horizontal="left" vertical="top" wrapText="1"/>
    </xf>
    <xf numFmtId="0" fontId="13" fillId="0" borderId="31" xfId="0" applyFont="1" applyBorder="1" applyAlignment="1">
      <alignment vertical="top" wrapText="1"/>
    </xf>
    <xf numFmtId="44" fontId="13" fillId="0" borderId="31" xfId="1" applyFont="1" applyBorder="1" applyAlignment="1">
      <alignment horizontal="right" vertical="top"/>
    </xf>
    <xf numFmtId="1" fontId="13" fillId="0" borderId="31" xfId="6" applyNumberFormat="1" applyFont="1" applyFill="1" applyBorder="1" applyAlignment="1">
      <alignment horizontal="center" vertical="top" wrapText="1"/>
    </xf>
    <xf numFmtId="2" fontId="13" fillId="0" borderId="30" xfId="0" applyNumberFormat="1" applyFont="1" applyBorder="1" applyAlignment="1">
      <alignment horizontal="left" vertical="top" wrapText="1"/>
    </xf>
    <xf numFmtId="0" fontId="13" fillId="0" borderId="32" xfId="0" applyFont="1" applyBorder="1" applyAlignment="1">
      <alignment vertical="top" wrapText="1"/>
    </xf>
    <xf numFmtId="0" fontId="13" fillId="0" borderId="33" xfId="0" applyFont="1" applyBorder="1" applyAlignment="1">
      <alignment horizontal="left" vertical="top"/>
    </xf>
    <xf numFmtId="44" fontId="13" fillId="0" borderId="29" xfId="1" applyFont="1" applyBorder="1" applyAlignment="1">
      <alignment horizontal="right" vertical="top" wrapText="1"/>
    </xf>
    <xf numFmtId="44" fontId="13" fillId="0" borderId="29" xfId="1" applyFont="1" applyBorder="1" applyAlignment="1">
      <alignment horizontal="center" vertical="top"/>
    </xf>
    <xf numFmtId="0" fontId="13" fillId="0" borderId="29" xfId="0" applyFont="1" applyBorder="1" applyAlignment="1">
      <alignment horizontal="left" vertical="top" wrapText="1"/>
    </xf>
    <xf numFmtId="44" fontId="13" fillId="0" borderId="18" xfId="1" applyFont="1" applyBorder="1" applyAlignment="1">
      <alignment horizontal="right" vertical="top" wrapText="1"/>
    </xf>
    <xf numFmtId="44" fontId="13" fillId="0" borderId="18" xfId="1" applyFont="1" applyBorder="1" applyAlignment="1">
      <alignment horizontal="center" vertical="top"/>
    </xf>
    <xf numFmtId="0" fontId="13" fillId="0" borderId="18" xfId="0" applyFont="1" applyBorder="1" applyAlignment="1">
      <alignment horizontal="left" vertical="top" wrapText="1"/>
    </xf>
    <xf numFmtId="44" fontId="13" fillId="0" borderId="28" xfId="1" applyFont="1" applyBorder="1" applyAlignment="1">
      <alignment horizontal="center" vertical="top"/>
    </xf>
    <xf numFmtId="0" fontId="13" fillId="0" borderId="28" xfId="0" applyFont="1" applyBorder="1" applyAlignment="1">
      <alignment horizontal="left" vertical="top" wrapText="1"/>
    </xf>
    <xf numFmtId="0" fontId="13" fillId="0" borderId="27" xfId="0" applyFont="1" applyBorder="1" applyAlignment="1">
      <alignment vertical="top"/>
    </xf>
    <xf numFmtId="0" fontId="13" fillId="0" borderId="34" xfId="0" applyFont="1" applyBorder="1" applyAlignment="1">
      <alignment vertical="top"/>
    </xf>
    <xf numFmtId="0" fontId="13" fillId="0" borderId="21" xfId="0" applyFont="1" applyBorder="1" applyAlignment="1">
      <alignment vertical="center"/>
    </xf>
    <xf numFmtId="0" fontId="13" fillId="0" borderId="21" xfId="7" applyNumberFormat="1" applyFont="1" applyBorder="1" applyAlignment="1" applyProtection="1">
      <alignment horizontal="left" vertical="top" wrapText="1"/>
    </xf>
    <xf numFmtId="0" fontId="13" fillId="0" borderId="25" xfId="0" applyFont="1" applyBorder="1" applyAlignment="1">
      <alignment vertical="center"/>
    </xf>
    <xf numFmtId="0" fontId="13" fillId="0" borderId="0" xfId="0" applyFont="1" applyAlignment="1">
      <alignment vertical="center"/>
    </xf>
    <xf numFmtId="0" fontId="13" fillId="0" borderId="30" xfId="7" applyNumberFormat="1" applyFont="1" applyBorder="1" applyAlignment="1" applyProtection="1">
      <alignment horizontal="left" vertical="top" wrapText="1"/>
    </xf>
    <xf numFmtId="44" fontId="13" fillId="0" borderId="21" xfId="1" applyFont="1" applyBorder="1" applyAlignment="1">
      <alignment horizontal="right" vertical="center" wrapText="1"/>
    </xf>
    <xf numFmtId="44" fontId="13" fillId="0" borderId="21" xfId="1" applyFont="1" applyBorder="1" applyAlignment="1">
      <alignment horizontal="center" vertical="top" wrapText="1"/>
    </xf>
    <xf numFmtId="1" fontId="13" fillId="0" borderId="21" xfId="6" applyNumberFormat="1" applyFont="1" applyBorder="1" applyAlignment="1">
      <alignment horizontal="center" vertical="top" wrapText="1"/>
    </xf>
    <xf numFmtId="166" fontId="13" fillId="0" borderId="21" xfId="7" applyNumberFormat="1" applyFont="1" applyBorder="1" applyAlignment="1" applyProtection="1">
      <alignment horizontal="center" vertical="top" wrapText="1"/>
    </xf>
    <xf numFmtId="0" fontId="13" fillId="0" borderId="21" xfId="7" applyNumberFormat="1" applyFont="1" applyBorder="1" applyAlignment="1" applyProtection="1">
      <alignment vertical="center" wrapText="1"/>
    </xf>
    <xf numFmtId="0" fontId="13" fillId="0" borderId="21" xfId="7" applyNumberFormat="1" applyFont="1" applyBorder="1" applyAlignment="1" applyProtection="1">
      <alignment horizontal="left" vertical="center" wrapText="1"/>
    </xf>
    <xf numFmtId="0" fontId="13" fillId="0" borderId="35" xfId="0" applyFont="1" applyBorder="1" applyAlignment="1">
      <alignment vertical="top"/>
    </xf>
    <xf numFmtId="44" fontId="13" fillId="0" borderId="4" xfId="1" applyFont="1" applyBorder="1" applyAlignment="1">
      <alignment horizontal="right" vertical="center" wrapText="1"/>
    </xf>
    <xf numFmtId="44" fontId="13" fillId="0" borderId="27" xfId="1" applyFont="1" applyBorder="1" applyAlignment="1">
      <alignment horizontal="center" vertical="top" wrapText="1"/>
    </xf>
    <xf numFmtId="1" fontId="13" fillId="0" borderId="27" xfId="6" applyNumberFormat="1" applyFont="1" applyBorder="1" applyAlignment="1">
      <alignment horizontal="center" vertical="top" wrapText="1"/>
    </xf>
    <xf numFmtId="166" fontId="13" fillId="0" borderId="27" xfId="7" applyNumberFormat="1" applyFont="1" applyBorder="1" applyAlignment="1" applyProtection="1">
      <alignment horizontal="center" vertical="top" wrapText="1"/>
    </xf>
    <xf numFmtId="0" fontId="14" fillId="0" borderId="13" xfId="7" applyNumberFormat="1" applyFont="1" applyBorder="1" applyAlignment="1" applyProtection="1">
      <alignment vertical="center" wrapText="1"/>
    </xf>
    <xf numFmtId="0" fontId="14" fillId="0" borderId="1" xfId="7" applyNumberFormat="1" applyFont="1" applyBorder="1" applyAlignment="1" applyProtection="1">
      <alignment horizontal="left" vertical="center" wrapText="1"/>
    </xf>
    <xf numFmtId="1" fontId="13" fillId="0" borderId="25" xfId="0" applyNumberFormat="1" applyFont="1" applyBorder="1" applyAlignment="1">
      <alignment horizontal="center" vertical="top"/>
    </xf>
    <xf numFmtId="166" fontId="13" fillId="0" borderId="30" xfId="7" applyNumberFormat="1" applyFont="1" applyBorder="1" applyAlignment="1" applyProtection="1">
      <alignment horizontal="center" vertical="top" wrapText="1"/>
    </xf>
    <xf numFmtId="44" fontId="13" fillId="0" borderId="27" xfId="1" applyFont="1" applyBorder="1" applyAlignment="1">
      <alignment horizontal="center" vertical="top"/>
    </xf>
    <xf numFmtId="0" fontId="13" fillId="0" borderId="27" xfId="0" applyFont="1" applyBorder="1" applyAlignment="1">
      <alignment horizontal="center" vertical="top" wrapText="1"/>
    </xf>
    <xf numFmtId="0" fontId="13" fillId="0" borderId="27" xfId="0" applyFont="1" applyBorder="1" applyAlignment="1">
      <alignment vertical="top" wrapText="1"/>
    </xf>
    <xf numFmtId="0" fontId="13" fillId="0" borderId="13" xfId="0" applyFont="1" applyBorder="1" applyAlignment="1">
      <alignment horizontal="left" vertical="top" wrapText="1"/>
    </xf>
    <xf numFmtId="44" fontId="13" fillId="0" borderId="30" xfId="1" applyFont="1" applyBorder="1" applyAlignment="1">
      <alignment horizontal="center" vertical="center"/>
    </xf>
    <xf numFmtId="0" fontId="13" fillId="0" borderId="30" xfId="7" applyNumberFormat="1" applyFont="1" applyBorder="1" applyAlignment="1" applyProtection="1">
      <alignment horizontal="left" vertical="center"/>
    </xf>
    <xf numFmtId="2" fontId="13" fillId="0" borderId="0" xfId="1" applyNumberFormat="1" applyFont="1" applyBorder="1" applyAlignment="1">
      <alignment horizontal="left"/>
    </xf>
    <xf numFmtId="44" fontId="13" fillId="0" borderId="1" xfId="1" applyFont="1" applyBorder="1" applyAlignment="1">
      <alignment horizontal="center" vertical="center"/>
    </xf>
    <xf numFmtId="1" fontId="13" fillId="0" borderId="1" xfId="6" applyNumberFormat="1" applyFont="1" applyFill="1" applyBorder="1" applyAlignment="1">
      <alignment horizontal="center" vertical="center"/>
    </xf>
    <xf numFmtId="166" fontId="13" fillId="0" borderId="1" xfId="7" applyNumberFormat="1" applyFont="1" applyBorder="1" applyAlignment="1" applyProtection="1">
      <alignment horizontal="center" vertical="center"/>
    </xf>
    <xf numFmtId="0" fontId="14" fillId="0" borderId="1" xfId="7" applyNumberFormat="1" applyFont="1" applyBorder="1" applyAlignment="1" applyProtection="1">
      <alignment vertical="center" wrapText="1"/>
    </xf>
    <xf numFmtId="44" fontId="14" fillId="0" borderId="4" xfId="1" applyFont="1" applyBorder="1" applyAlignment="1">
      <alignment horizontal="center" vertical="top"/>
    </xf>
    <xf numFmtId="167" fontId="14" fillId="0" borderId="27" xfId="7" applyNumberFormat="1" applyFont="1" applyBorder="1" applyAlignment="1" applyProtection="1">
      <alignment horizontal="center" vertical="top"/>
    </xf>
    <xf numFmtId="0" fontId="14" fillId="0" borderId="27" xfId="7" applyNumberFormat="1" applyFont="1" applyBorder="1" applyAlignment="1" applyProtection="1">
      <alignment horizontal="left" vertical="top" wrapText="1"/>
    </xf>
    <xf numFmtId="0" fontId="14" fillId="0" borderId="1" xfId="7" applyNumberFormat="1" applyFont="1" applyBorder="1" applyAlignment="1" applyProtection="1">
      <alignment horizontal="left" vertical="top"/>
    </xf>
    <xf numFmtId="44" fontId="14" fillId="0" borderId="1" xfId="1" applyFont="1" applyBorder="1" applyAlignment="1">
      <alignment horizontal="center" vertical="top"/>
    </xf>
    <xf numFmtId="167" fontId="14" fillId="0" borderId="1" xfId="7" applyNumberFormat="1" applyFont="1" applyBorder="1" applyAlignment="1" applyProtection="1">
      <alignment horizontal="center" vertical="top"/>
    </xf>
    <xf numFmtId="0" fontId="13" fillId="0" borderId="0" xfId="0" applyFont="1" applyAlignment="1">
      <alignment horizontal="right" vertical="top"/>
    </xf>
    <xf numFmtId="7" fontId="14" fillId="0" borderId="0" xfId="1" applyNumberFormat="1" applyFont="1" applyAlignment="1">
      <alignment horizontal="right" vertical="top"/>
    </xf>
    <xf numFmtId="44" fontId="14" fillId="0" borderId="27" xfId="1" applyFont="1" applyBorder="1" applyAlignment="1">
      <alignment horizontal="center" vertical="center"/>
    </xf>
    <xf numFmtId="2" fontId="13" fillId="0" borderId="30" xfId="7" applyNumberFormat="1" applyFont="1" applyBorder="1" applyAlignment="1" applyProtection="1">
      <alignment horizontal="left" vertical="top"/>
    </xf>
    <xf numFmtId="15" fontId="15" fillId="0" borderId="29" xfId="0" applyNumberFormat="1" applyFont="1" applyBorder="1" applyAlignment="1">
      <alignment horizontal="right" wrapText="1"/>
    </xf>
  </cellXfs>
  <cellStyles count="9">
    <cellStyle name="Comma" xfId="6" builtinId="3"/>
    <cellStyle name="Currency" xfId="1" builtinId="4"/>
    <cellStyle name="Currency 2" xfId="3" xr:uid="{79A5D643-3F51-4A16-A278-25B8C950BB93}"/>
    <cellStyle name="Normal" xfId="0" builtinId="0"/>
    <cellStyle name="Normal 2" xfId="2" xr:uid="{00000000-0005-0000-0000-000002000000}"/>
    <cellStyle name="Normal 3" xfId="4" xr:uid="{D7DA12AA-C075-4871-A2B2-E46CA5EB1498}"/>
    <cellStyle name="Normal_2088S.XLS" xfId="7" xr:uid="{16CA1D1A-5E11-4EB6-93C7-7BA203C07920}"/>
    <cellStyle name="Normal_Y03 5551 Progress Claim Landscape Schdeule" xfId="8" xr:uid="{69F3173B-31EF-40EA-9A7C-9E14A7BB667B}"/>
    <cellStyle name="Per cent"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oneCellAnchor>
    <xdr:from>
      <xdr:col>0</xdr:col>
      <xdr:colOff>152400</xdr:colOff>
      <xdr:row>0</xdr:row>
      <xdr:rowOff>60325</xdr:rowOff>
    </xdr:from>
    <xdr:ext cx="2498724" cy="628182"/>
    <xdr:pic>
      <xdr:nvPicPr>
        <xdr:cNvPr id="2" name="Picture 1">
          <a:extLst>
            <a:ext uri="{FF2B5EF4-FFF2-40B4-BE49-F238E27FC236}">
              <a16:creationId xmlns:a16="http://schemas.microsoft.com/office/drawing/2014/main" id="{47AD9D4E-5820-4A9B-8EEF-1F9EC90151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60325"/>
          <a:ext cx="2498724" cy="628182"/>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6C319-BF63-4D87-ADFC-FE7FA1CB349F}">
  <sheetPr>
    <pageSetUpPr fitToPage="1"/>
  </sheetPr>
  <dimension ref="A1:O33"/>
  <sheetViews>
    <sheetView view="pageBreakPreview" topLeftCell="A3" zoomScale="130" zoomScaleNormal="100" zoomScaleSheetLayoutView="130" zoomScalePageLayoutView="85" workbookViewId="0">
      <selection activeCell="A13" sqref="A13"/>
    </sheetView>
  </sheetViews>
  <sheetFormatPr defaultColWidth="2.85546875" defaultRowHeight="11.25"/>
  <cols>
    <col min="1" max="1" width="13" style="3" customWidth="1"/>
    <col min="2" max="2" width="38.140625" style="3" customWidth="1"/>
    <col min="3" max="4" width="8" style="3" customWidth="1"/>
    <col min="5" max="5" width="8" style="27" customWidth="1"/>
    <col min="6" max="6" width="15" style="27" customWidth="1"/>
    <col min="7" max="16384" width="2.85546875" style="3"/>
  </cols>
  <sheetData>
    <row r="1" spans="1:15">
      <c r="A1" s="1" t="s">
        <v>279</v>
      </c>
      <c r="C1" s="1"/>
      <c r="D1" s="1"/>
      <c r="E1" s="2"/>
      <c r="F1" s="2"/>
    </row>
    <row r="2" spans="1:15">
      <c r="A2" s="1"/>
      <c r="B2" s="4"/>
      <c r="C2" s="5"/>
      <c r="D2" s="5"/>
      <c r="E2" s="6"/>
      <c r="F2" s="6"/>
    </row>
    <row r="3" spans="1:15">
      <c r="A3" s="1" t="s">
        <v>288</v>
      </c>
      <c r="B3" s="7"/>
      <c r="C3" s="8"/>
      <c r="D3" s="8"/>
      <c r="E3" s="9"/>
      <c r="F3" s="9"/>
    </row>
    <row r="4" spans="1:15">
      <c r="A4" s="10"/>
      <c r="B4" s="11"/>
      <c r="C4" s="12"/>
      <c r="D4" s="12"/>
      <c r="E4" s="13"/>
      <c r="F4" s="13"/>
    </row>
    <row r="5" spans="1:15">
      <c r="A5" s="10"/>
      <c r="B5" s="11"/>
      <c r="C5" s="12"/>
      <c r="D5" s="12"/>
      <c r="E5" s="13"/>
      <c r="F5" s="13"/>
    </row>
    <row r="6" spans="1:15">
      <c r="A6" s="14" t="s">
        <v>0</v>
      </c>
      <c r="B6" s="1"/>
      <c r="C6" s="12"/>
      <c r="D6" s="12"/>
      <c r="E6" s="13"/>
      <c r="F6" s="13"/>
    </row>
    <row r="7" spans="1:15">
      <c r="A7" s="15"/>
      <c r="B7" s="16"/>
      <c r="C7" s="12"/>
      <c r="D7" s="12"/>
      <c r="E7" s="13"/>
      <c r="F7" s="13"/>
    </row>
    <row r="8" spans="1:15" ht="16.5" customHeight="1">
      <c r="A8" s="82">
        <f>'Establishment &amp; Preliminaries'!A1</f>
        <v>1</v>
      </c>
      <c r="B8" s="162" t="str">
        <f>'Establishment &amp; Preliminaries'!B1</f>
        <v>Establishment &amp; Preliminaries</v>
      </c>
      <c r="C8" s="162"/>
      <c r="D8" s="12"/>
      <c r="F8" s="83">
        <f>'Establishment &amp; Preliminaries'!F13</f>
        <v>0</v>
      </c>
    </row>
    <row r="9" spans="1:15" ht="16.5" customHeight="1">
      <c r="A9" s="82">
        <f>'Diamond Park'!A1</f>
        <v>2</v>
      </c>
      <c r="B9" s="162" t="str">
        <f>'Diamond Park'!B1</f>
        <v>Diamond Park</v>
      </c>
      <c r="C9" s="162"/>
      <c r="D9" s="12"/>
      <c r="F9" s="83">
        <f>'Diamond Park'!F95</f>
        <v>0</v>
      </c>
    </row>
    <row r="10" spans="1:15" ht="16.5" customHeight="1">
      <c r="A10" s="82">
        <f>'Stock Route North'!A1</f>
        <v>3</v>
      </c>
      <c r="B10" s="162" t="str">
        <f>'Stock Route North'!B1</f>
        <v>Stock Route North</v>
      </c>
      <c r="C10" s="162"/>
      <c r="D10" s="12"/>
      <c r="F10" s="83">
        <f>'Stock Route North'!F43</f>
        <v>0</v>
      </c>
    </row>
    <row r="11" spans="1:15" ht="16.5" customHeight="1">
      <c r="A11" s="82">
        <f>'Stock Route South &amp; Dick St'!A1</f>
        <v>4</v>
      </c>
      <c r="B11" s="162" t="str">
        <f>'Stock Route South &amp; Dick St'!B1</f>
        <v>Stock Route South &amp; Dick St</v>
      </c>
      <c r="C11" s="162"/>
      <c r="D11" s="17"/>
      <c r="F11" s="83">
        <f>'Stock Route South &amp; Dick St'!F46</f>
        <v>0</v>
      </c>
    </row>
    <row r="12" spans="1:15" ht="16.5" customHeight="1">
      <c r="A12" s="82">
        <f>'Provisionals &amp; Miscellaneous'!A1</f>
        <v>5</v>
      </c>
      <c r="B12" s="18" t="str">
        <f>'Provisionals &amp; Miscellaneous'!B1</f>
        <v>Provisionals &amp; Miscellaneous</v>
      </c>
      <c r="C12" s="17"/>
      <c r="D12" s="17"/>
      <c r="E12" s="19"/>
      <c r="F12" s="20">
        <f>'Provisionals &amp; Miscellaneous'!F30</f>
        <v>0</v>
      </c>
    </row>
    <row r="13" spans="1:15">
      <c r="A13" s="21"/>
      <c r="B13" s="18"/>
      <c r="C13" s="12"/>
      <c r="D13" s="12"/>
      <c r="E13" s="22"/>
      <c r="F13" s="23"/>
    </row>
    <row r="14" spans="1:15" ht="15" customHeight="1">
      <c r="A14" s="21"/>
      <c r="B14" s="18"/>
      <c r="C14" s="164" t="s">
        <v>2</v>
      </c>
      <c r="D14" s="164"/>
      <c r="E14" s="165">
        <f>SUM(F8:F12)</f>
        <v>0</v>
      </c>
      <c r="F14" s="165"/>
      <c r="J14" s="85"/>
      <c r="K14" s="85"/>
      <c r="L14" s="85"/>
      <c r="M14" s="85"/>
      <c r="N14" s="85"/>
      <c r="O14" s="85"/>
    </row>
    <row r="15" spans="1:15" ht="15" customHeight="1">
      <c r="A15" s="21"/>
      <c r="B15" s="18"/>
      <c r="C15" s="164" t="s">
        <v>3</v>
      </c>
      <c r="D15" s="164"/>
      <c r="E15" s="165">
        <f>0.1*E14</f>
        <v>0</v>
      </c>
      <c r="F15" s="165"/>
    </row>
    <row r="16" spans="1:15" ht="15" customHeight="1" thickBot="1">
      <c r="A16" s="15"/>
      <c r="B16" s="11"/>
      <c r="C16" s="164" t="s">
        <v>4</v>
      </c>
      <c r="D16" s="164"/>
      <c r="E16" s="166">
        <f>SUM(E14:E15)</f>
        <v>0</v>
      </c>
      <c r="F16" s="166"/>
    </row>
    <row r="17" spans="1:6" ht="15" customHeight="1" thickTop="1">
      <c r="A17" s="15"/>
      <c r="B17" s="11"/>
      <c r="C17" s="24"/>
      <c r="D17" s="24"/>
      <c r="E17" s="25"/>
      <c r="F17" s="25"/>
    </row>
    <row r="18" spans="1:6">
      <c r="A18" s="15"/>
      <c r="B18" s="11"/>
      <c r="C18" s="12"/>
      <c r="D18" s="12"/>
      <c r="E18" s="22"/>
      <c r="F18" s="26"/>
    </row>
    <row r="19" spans="1:6">
      <c r="A19" s="21" t="s">
        <v>19</v>
      </c>
      <c r="B19" s="11"/>
      <c r="C19" s="12"/>
      <c r="D19" s="12"/>
      <c r="E19" s="26"/>
      <c r="F19" s="13"/>
    </row>
    <row r="20" spans="1:6" ht="28.5" customHeight="1">
      <c r="A20" s="15">
        <v>1</v>
      </c>
      <c r="B20" s="163" t="s">
        <v>5</v>
      </c>
      <c r="C20" s="163"/>
      <c r="D20" s="12"/>
      <c r="E20" s="26"/>
      <c r="F20" s="13"/>
    </row>
    <row r="21" spans="1:6" ht="24.75" customHeight="1">
      <c r="A21" s="15">
        <v>2</v>
      </c>
      <c r="B21" s="163" t="s">
        <v>6</v>
      </c>
      <c r="C21" s="163"/>
      <c r="D21" s="12"/>
      <c r="E21" s="26"/>
      <c r="F21" s="13"/>
    </row>
    <row r="22" spans="1:6" ht="51" customHeight="1">
      <c r="A22" s="15">
        <v>3</v>
      </c>
      <c r="B22" s="163" t="s">
        <v>7</v>
      </c>
      <c r="C22" s="163"/>
      <c r="D22" s="12"/>
      <c r="E22" s="26"/>
      <c r="F22" s="13"/>
    </row>
    <row r="23" spans="1:6" ht="51" customHeight="1">
      <c r="A23" s="15">
        <v>4</v>
      </c>
      <c r="B23" s="163" t="s">
        <v>20</v>
      </c>
      <c r="C23" s="163"/>
      <c r="D23" s="12"/>
      <c r="E23" s="26"/>
      <c r="F23" s="13"/>
    </row>
    <row r="24" spans="1:6" ht="24.75" customHeight="1">
      <c r="A24" s="15">
        <v>5</v>
      </c>
      <c r="B24" s="163" t="s">
        <v>8</v>
      </c>
      <c r="C24" s="163"/>
      <c r="D24" s="12"/>
      <c r="E24" s="26"/>
      <c r="F24" s="13"/>
    </row>
    <row r="25" spans="1:6" ht="33.75" customHeight="1">
      <c r="A25" s="15">
        <v>6</v>
      </c>
      <c r="B25" s="163" t="s">
        <v>280</v>
      </c>
      <c r="C25" s="163"/>
      <c r="D25" s="12"/>
      <c r="E25" s="26"/>
      <c r="F25" s="13"/>
    </row>
    <row r="26" spans="1:6">
      <c r="A26" s="15"/>
      <c r="B26" s="11"/>
      <c r="C26" s="12"/>
      <c r="D26" s="12"/>
      <c r="E26" s="25"/>
      <c r="F26" s="119"/>
    </row>
    <row r="27" spans="1:6">
      <c r="A27" s="15"/>
      <c r="B27" s="16"/>
      <c r="C27" s="167"/>
      <c r="D27" s="167"/>
      <c r="E27" s="167"/>
      <c r="F27" s="167"/>
    </row>
    <row r="28" spans="1:6">
      <c r="A28" s="15"/>
      <c r="B28" s="16"/>
      <c r="C28" s="167"/>
      <c r="D28" s="167"/>
      <c r="E28" s="167"/>
      <c r="F28" s="167"/>
    </row>
    <row r="29" spans="1:6">
      <c r="A29" s="15"/>
      <c r="B29" s="16"/>
      <c r="C29" s="167"/>
      <c r="D29" s="167"/>
      <c r="E29" s="167"/>
      <c r="F29" s="167"/>
    </row>
    <row r="30" spans="1:6">
      <c r="A30" s="15"/>
      <c r="B30" s="16"/>
      <c r="C30" s="168"/>
      <c r="D30" s="168"/>
      <c r="E30" s="167"/>
      <c r="F30" s="167"/>
    </row>
    <row r="31" spans="1:6">
      <c r="A31" s="10"/>
      <c r="B31" s="11"/>
      <c r="C31" s="12"/>
      <c r="D31" s="12"/>
      <c r="E31" s="119"/>
      <c r="F31" s="119"/>
    </row>
    <row r="32" spans="1:6">
      <c r="A32" s="10"/>
      <c r="B32" s="11"/>
      <c r="C32" s="12"/>
      <c r="D32" s="12"/>
      <c r="E32" s="119"/>
      <c r="F32" s="119"/>
    </row>
    <row r="33" spans="1:6">
      <c r="A33" s="10"/>
      <c r="B33" s="11"/>
      <c r="C33" s="12"/>
      <c r="D33" s="12"/>
      <c r="E33" s="13"/>
      <c r="F33" s="13"/>
    </row>
  </sheetData>
  <mergeCells count="20">
    <mergeCell ref="B24:C24"/>
    <mergeCell ref="C27:F27"/>
    <mergeCell ref="C28:F28"/>
    <mergeCell ref="C29:F29"/>
    <mergeCell ref="C30:F30"/>
    <mergeCell ref="B25:C25"/>
    <mergeCell ref="E14:F14"/>
    <mergeCell ref="C15:D15"/>
    <mergeCell ref="E15:F15"/>
    <mergeCell ref="C16:D16"/>
    <mergeCell ref="E16:F16"/>
    <mergeCell ref="B8:C8"/>
    <mergeCell ref="B9:C9"/>
    <mergeCell ref="B10:C10"/>
    <mergeCell ref="B23:C23"/>
    <mergeCell ref="B11:C11"/>
    <mergeCell ref="C14:D14"/>
    <mergeCell ref="B20:C20"/>
    <mergeCell ref="B21:C21"/>
    <mergeCell ref="B22:C22"/>
  </mergeCells>
  <pageMargins left="0.70866141732283505" right="0.70866141732283505" top="0.74803149606299202" bottom="0.74803149606299202" header="0.31496062992126" footer="0.31496062992126"/>
  <pageSetup paperSize="9" scale="97" fitToHeight="0" orientation="portrait" r:id="rId1"/>
  <headerFooter>
    <oddHeader>&amp;C
&amp;G
&amp;R&amp;G</oddHeader>
    <oddFooter>&amp;L&amp;"Arial,Bold"&amp;6Schedule of Quantities - Stage []&amp;"Arial,Regular"
PROJECT NAME, ADDRESS 
&amp;"Arial,Bold"Page &amp;P&amp;C&amp;G&amp;R&amp;D</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16AF0-61BA-43B7-AC45-03F0E2A5FC07}">
  <sheetPr>
    <pageSetUpPr fitToPage="1"/>
  </sheetPr>
  <dimension ref="A1:J53"/>
  <sheetViews>
    <sheetView view="pageBreakPreview" zoomScale="130" zoomScaleNormal="100" zoomScaleSheetLayoutView="130" zoomScalePageLayoutView="85" workbookViewId="0">
      <selection activeCell="B11" sqref="B11"/>
    </sheetView>
  </sheetViews>
  <sheetFormatPr defaultColWidth="2.85546875" defaultRowHeight="11.25"/>
  <cols>
    <col min="1" max="1" width="7.85546875" style="70" customWidth="1"/>
    <col min="2" max="2" width="50.42578125" style="3" customWidth="1"/>
    <col min="3" max="4" width="8" style="3" customWidth="1"/>
    <col min="5" max="5" width="16.5703125" style="27" customWidth="1"/>
    <col min="6" max="6" width="15" style="27" customWidth="1"/>
    <col min="7" max="7" width="17.5703125" style="27" customWidth="1"/>
    <col min="8" max="9" width="18.140625" style="52" customWidth="1"/>
    <col min="10" max="10" width="19.5703125" style="51" customWidth="1"/>
    <col min="11" max="11" width="20" style="3" customWidth="1"/>
    <col min="12" max="16384" width="2.85546875" style="3"/>
  </cols>
  <sheetData>
    <row r="1" spans="1:10" s="147" customFormat="1" ht="12" thickBot="1">
      <c r="A1" s="129">
        <v>1</v>
      </c>
      <c r="B1" s="148" t="s">
        <v>54</v>
      </c>
      <c r="C1" s="149"/>
      <c r="D1" s="149"/>
      <c r="E1" s="149"/>
      <c r="F1" s="149"/>
      <c r="G1" s="143"/>
      <c r="H1" s="144"/>
      <c r="I1" s="145"/>
      <c r="J1" s="146"/>
    </row>
    <row r="2" spans="1:10">
      <c r="A2" s="61" t="s">
        <v>9</v>
      </c>
      <c r="B2" s="55" t="s">
        <v>10</v>
      </c>
      <c r="C2" s="56" t="s">
        <v>11</v>
      </c>
      <c r="D2" s="56" t="s">
        <v>12</v>
      </c>
      <c r="E2" s="57" t="s">
        <v>13</v>
      </c>
      <c r="F2" s="74" t="s">
        <v>14</v>
      </c>
      <c r="G2" s="45"/>
      <c r="H2" s="53"/>
      <c r="I2" s="53"/>
    </row>
    <row r="3" spans="1:10" ht="67.5">
      <c r="A3" s="64">
        <v>1.1000000000000001</v>
      </c>
      <c r="B3" s="41" t="s">
        <v>60</v>
      </c>
      <c r="C3" s="39">
        <v>1</v>
      </c>
      <c r="D3" s="39" t="s">
        <v>9</v>
      </c>
      <c r="E3" s="40"/>
      <c r="F3" s="73">
        <f t="shared" ref="F3" si="0">E3*C3</f>
        <v>0</v>
      </c>
      <c r="G3" s="45"/>
      <c r="H3" s="53"/>
      <c r="I3" s="53"/>
    </row>
    <row r="4" spans="1:10" ht="33.75">
      <c r="A4" s="150">
        <v>1.2</v>
      </c>
      <c r="B4" s="98" t="s">
        <v>286</v>
      </c>
      <c r="C4" s="88">
        <v>1050</v>
      </c>
      <c r="D4" s="88" t="s">
        <v>24</v>
      </c>
      <c r="E4" s="89"/>
      <c r="F4" s="90">
        <f>C4*E4</f>
        <v>0</v>
      </c>
      <c r="G4" s="45"/>
      <c r="H4" s="53"/>
      <c r="I4" s="53"/>
    </row>
    <row r="5" spans="1:10" ht="22.5">
      <c r="A5" s="64">
        <v>1.3</v>
      </c>
      <c r="B5" s="87" t="s">
        <v>74</v>
      </c>
      <c r="C5" s="88">
        <v>1745</v>
      </c>
      <c r="D5" s="88" t="s">
        <v>71</v>
      </c>
      <c r="E5" s="89"/>
      <c r="F5" s="90">
        <f>C5*E5</f>
        <v>0</v>
      </c>
      <c r="G5" s="45"/>
      <c r="H5" s="53"/>
      <c r="I5" s="53"/>
    </row>
    <row r="6" spans="1:10">
      <c r="A6" s="64">
        <v>1.4</v>
      </c>
      <c r="B6" s="41" t="s">
        <v>43</v>
      </c>
      <c r="C6" s="39">
        <v>1000</v>
      </c>
      <c r="D6" s="39" t="s">
        <v>21</v>
      </c>
      <c r="E6" s="40"/>
      <c r="F6" s="73">
        <f>E6*C6</f>
        <v>0</v>
      </c>
      <c r="G6" s="45"/>
      <c r="H6" s="53"/>
      <c r="I6" s="53"/>
    </row>
    <row r="7" spans="1:10">
      <c r="A7" s="150">
        <v>1.5</v>
      </c>
      <c r="B7" s="41" t="s">
        <v>282</v>
      </c>
      <c r="C7" s="39">
        <v>1</v>
      </c>
      <c r="D7" s="39" t="s">
        <v>9</v>
      </c>
      <c r="E7" s="40"/>
      <c r="F7" s="73">
        <f>E7*C7</f>
        <v>0</v>
      </c>
      <c r="G7" s="45"/>
      <c r="H7" s="53"/>
      <c r="I7" s="53"/>
    </row>
    <row r="8" spans="1:10">
      <c r="A8" s="64">
        <v>1.6</v>
      </c>
      <c r="B8" s="41" t="s">
        <v>283</v>
      </c>
      <c r="C8" s="39">
        <v>1</v>
      </c>
      <c r="D8" s="39" t="s">
        <v>9</v>
      </c>
      <c r="E8" s="40"/>
      <c r="F8" s="73">
        <f>E8*C8</f>
        <v>0</v>
      </c>
      <c r="G8" s="45"/>
      <c r="H8" s="53"/>
      <c r="I8" s="53"/>
    </row>
    <row r="9" spans="1:10">
      <c r="A9" s="64">
        <v>1.7</v>
      </c>
      <c r="B9" s="41" t="s">
        <v>281</v>
      </c>
      <c r="C9" s="39">
        <v>1</v>
      </c>
      <c r="D9" s="39" t="s">
        <v>9</v>
      </c>
      <c r="E9" s="40"/>
      <c r="F9" s="73">
        <f>E9*C9</f>
        <v>0</v>
      </c>
      <c r="G9" s="45"/>
      <c r="H9" s="53"/>
      <c r="I9" s="53"/>
    </row>
    <row r="10" spans="1:10" ht="22.5">
      <c r="A10" s="150">
        <v>1.8</v>
      </c>
      <c r="B10" s="41" t="s">
        <v>284</v>
      </c>
      <c r="C10" s="39">
        <v>1</v>
      </c>
      <c r="D10" s="39" t="s">
        <v>9</v>
      </c>
      <c r="E10" s="40"/>
      <c r="F10" s="73">
        <f t="shared" ref="F10" si="1">E10*C10</f>
        <v>0</v>
      </c>
      <c r="G10" s="45"/>
      <c r="H10" s="53"/>
      <c r="I10" s="53"/>
    </row>
    <row r="11" spans="1:10" ht="33.75">
      <c r="A11" s="64">
        <v>1.9</v>
      </c>
      <c r="B11" s="41" t="s">
        <v>285</v>
      </c>
      <c r="C11" s="39">
        <v>1</v>
      </c>
      <c r="D11" s="39" t="s">
        <v>9</v>
      </c>
      <c r="E11" s="40"/>
      <c r="F11" s="73">
        <f t="shared" ref="F11" si="2">E11*C11</f>
        <v>0</v>
      </c>
      <c r="G11" s="45"/>
      <c r="H11" s="53"/>
      <c r="I11" s="53"/>
    </row>
    <row r="12" spans="1:10" s="51" customFormat="1" ht="22.5">
      <c r="A12" s="150">
        <v>2</v>
      </c>
      <c r="B12" s="28" t="s">
        <v>395</v>
      </c>
      <c r="C12" s="39">
        <v>1</v>
      </c>
      <c r="D12" s="39" t="s">
        <v>9</v>
      </c>
      <c r="E12" s="40"/>
      <c r="F12" s="73">
        <f>E12*C12</f>
        <v>0</v>
      </c>
      <c r="G12" s="45"/>
      <c r="H12" s="53"/>
      <c r="I12" s="65"/>
    </row>
    <row r="13" spans="1:10" s="51" customFormat="1" ht="15" customHeight="1" thickBot="1">
      <c r="A13" s="159" t="s">
        <v>53</v>
      </c>
      <c r="B13" s="169"/>
      <c r="C13" s="169"/>
      <c r="D13" s="169"/>
      <c r="E13" s="170"/>
      <c r="F13" s="35">
        <f>SUM(F3:F12)</f>
        <v>0</v>
      </c>
      <c r="G13" s="27"/>
      <c r="H13" s="52"/>
      <c r="I13" s="52"/>
    </row>
    <row r="14" spans="1:10" s="51" customFormat="1" ht="12" thickTop="1">
      <c r="A14" s="69"/>
      <c r="B14" s="1"/>
      <c r="C14" s="1"/>
      <c r="D14" s="1"/>
      <c r="E14" s="2"/>
      <c r="F14" s="2"/>
      <c r="G14" s="27"/>
      <c r="H14" s="52"/>
      <c r="I14" s="52"/>
    </row>
    <row r="15" spans="1:10" s="51" customFormat="1">
      <c r="A15" s="69"/>
      <c r="B15" s="1"/>
      <c r="C15" s="1"/>
      <c r="D15" s="1"/>
      <c r="E15" s="2"/>
      <c r="F15" s="2"/>
      <c r="G15" s="27"/>
      <c r="H15" s="52"/>
      <c r="I15" s="52"/>
    </row>
    <row r="16" spans="1:10" s="51" customFormat="1">
      <c r="A16" s="69"/>
      <c r="B16" s="1"/>
      <c r="C16" s="1"/>
      <c r="D16" s="1"/>
      <c r="E16" s="2"/>
      <c r="F16" s="2"/>
      <c r="G16" s="27"/>
      <c r="H16" s="52"/>
      <c r="I16" s="52"/>
    </row>
    <row r="17" spans="1:10" s="51" customFormat="1">
      <c r="A17" s="69"/>
      <c r="B17" s="1"/>
      <c r="C17" s="1"/>
      <c r="D17" s="1"/>
      <c r="E17" s="2"/>
      <c r="F17" s="2"/>
      <c r="G17" s="27"/>
      <c r="H17" s="52"/>
      <c r="I17" s="52"/>
    </row>
    <row r="18" spans="1:10" s="51" customFormat="1">
      <c r="A18" s="69"/>
      <c r="B18" s="1"/>
      <c r="C18" s="1"/>
      <c r="D18" s="1"/>
      <c r="E18" s="2"/>
      <c r="F18" s="2"/>
      <c r="G18" s="27"/>
      <c r="H18" s="52"/>
      <c r="I18" s="52"/>
    </row>
    <row r="19" spans="1:10" s="51" customFormat="1">
      <c r="A19" s="69"/>
      <c r="B19" s="1"/>
      <c r="C19" s="1"/>
      <c r="D19" s="1"/>
      <c r="E19" s="2"/>
      <c r="F19" s="2"/>
      <c r="G19" s="27"/>
      <c r="H19" s="52"/>
      <c r="I19" s="52"/>
    </row>
    <row r="20" spans="1:10" s="51" customFormat="1">
      <c r="A20" s="69"/>
      <c r="B20" s="1"/>
      <c r="C20" s="1"/>
      <c r="D20" s="1"/>
      <c r="E20" s="2"/>
      <c r="F20" s="2"/>
      <c r="G20" s="27"/>
      <c r="H20" s="52"/>
      <c r="I20" s="52"/>
    </row>
    <row r="21" spans="1:10" s="51" customFormat="1">
      <c r="A21" s="69"/>
      <c r="B21" s="1"/>
      <c r="C21" s="1"/>
      <c r="D21" s="1"/>
      <c r="E21" s="2"/>
      <c r="F21" s="2"/>
      <c r="G21" s="27"/>
      <c r="H21" s="52"/>
      <c r="I21" s="52"/>
    </row>
    <row r="22" spans="1:10" s="51" customFormat="1">
      <c r="A22" s="69"/>
      <c r="B22" s="1"/>
      <c r="C22" s="1"/>
      <c r="D22" s="1"/>
      <c r="E22" s="2"/>
      <c r="F22" s="2"/>
      <c r="G22" s="27"/>
      <c r="H22" s="52"/>
      <c r="I22" s="52"/>
    </row>
    <row r="23" spans="1:10" s="27" customFormat="1">
      <c r="A23" s="69"/>
      <c r="B23" s="1"/>
      <c r="C23" s="1"/>
      <c r="D23" s="1"/>
      <c r="E23" s="2"/>
      <c r="F23" s="2"/>
      <c r="H23" s="52"/>
      <c r="I23" s="52"/>
      <c r="J23" s="51"/>
    </row>
    <row r="24" spans="1:10" s="27" customFormat="1">
      <c r="A24" s="69"/>
      <c r="B24" s="1"/>
      <c r="C24" s="1"/>
      <c r="D24" s="1"/>
      <c r="E24" s="2"/>
      <c r="F24" s="2"/>
      <c r="H24" s="52"/>
      <c r="I24" s="52"/>
      <c r="J24" s="51"/>
    </row>
    <row r="25" spans="1:10" s="27" customFormat="1">
      <c r="A25" s="69"/>
      <c r="B25" s="1"/>
      <c r="C25" s="1"/>
      <c r="D25" s="1"/>
      <c r="E25" s="2"/>
      <c r="F25" s="2"/>
      <c r="H25" s="52"/>
      <c r="I25" s="52"/>
      <c r="J25" s="51"/>
    </row>
    <row r="26" spans="1:10" s="27" customFormat="1">
      <c r="A26" s="69"/>
      <c r="B26" s="1"/>
      <c r="C26" s="1"/>
      <c r="D26" s="1"/>
      <c r="E26" s="2"/>
      <c r="F26" s="2"/>
      <c r="H26" s="52"/>
      <c r="I26" s="52"/>
      <c r="J26" s="51"/>
    </row>
    <row r="27" spans="1:10" s="27" customFormat="1">
      <c r="A27" s="69"/>
      <c r="B27" s="1"/>
      <c r="C27" s="1"/>
      <c r="D27" s="1"/>
      <c r="E27" s="2"/>
      <c r="F27" s="2"/>
      <c r="H27" s="52"/>
      <c r="I27" s="52"/>
      <c r="J27" s="51"/>
    </row>
    <row r="28" spans="1:10" s="27" customFormat="1">
      <c r="A28" s="69"/>
      <c r="B28" s="1"/>
      <c r="C28" s="1"/>
      <c r="D28" s="1"/>
      <c r="E28" s="2"/>
      <c r="F28" s="2"/>
      <c r="H28" s="52"/>
      <c r="I28" s="52"/>
      <c r="J28" s="51"/>
    </row>
    <row r="29" spans="1:10" s="27" customFormat="1">
      <c r="A29" s="69"/>
      <c r="B29" s="1"/>
      <c r="C29" s="1"/>
      <c r="D29" s="1"/>
      <c r="E29" s="2"/>
      <c r="F29" s="2"/>
      <c r="H29" s="52"/>
      <c r="I29" s="52"/>
      <c r="J29" s="51"/>
    </row>
    <row r="30" spans="1:10" s="27" customFormat="1">
      <c r="A30" s="69"/>
      <c r="B30" s="1"/>
      <c r="C30" s="1"/>
      <c r="D30" s="1"/>
      <c r="E30" s="2"/>
      <c r="F30" s="2"/>
      <c r="H30" s="52"/>
      <c r="I30" s="52"/>
      <c r="J30" s="51"/>
    </row>
    <row r="31" spans="1:10" s="27" customFormat="1">
      <c r="A31" s="69"/>
      <c r="B31" s="1"/>
      <c r="C31" s="1"/>
      <c r="D31" s="1"/>
      <c r="E31" s="2"/>
      <c r="F31" s="2"/>
      <c r="H31" s="52"/>
      <c r="I31" s="52"/>
      <c r="J31" s="51"/>
    </row>
    <row r="32" spans="1:10" s="27" customFormat="1">
      <c r="A32" s="69"/>
      <c r="B32" s="1"/>
      <c r="C32" s="1"/>
      <c r="D32" s="1"/>
      <c r="E32" s="2"/>
      <c r="F32" s="2"/>
      <c r="H32" s="52"/>
      <c r="I32" s="52"/>
      <c r="J32" s="51"/>
    </row>
    <row r="33" spans="1:10" s="27" customFormat="1">
      <c r="A33" s="69"/>
      <c r="B33" s="1"/>
      <c r="C33" s="1"/>
      <c r="D33" s="1"/>
      <c r="E33" s="2"/>
      <c r="F33" s="2"/>
      <c r="H33" s="52"/>
      <c r="I33" s="52"/>
      <c r="J33" s="51"/>
    </row>
    <row r="34" spans="1:10" s="27" customFormat="1">
      <c r="A34" s="69"/>
      <c r="B34" s="1"/>
      <c r="C34" s="1"/>
      <c r="D34" s="1"/>
      <c r="E34" s="2"/>
      <c r="F34" s="2"/>
      <c r="H34" s="52"/>
      <c r="I34" s="52"/>
      <c r="J34" s="51"/>
    </row>
    <row r="35" spans="1:10" s="27" customFormat="1">
      <c r="A35" s="69"/>
      <c r="B35" s="1"/>
      <c r="C35" s="1"/>
      <c r="D35" s="1"/>
      <c r="E35" s="2"/>
      <c r="F35" s="2"/>
      <c r="H35" s="52"/>
      <c r="I35" s="52"/>
      <c r="J35" s="51"/>
    </row>
    <row r="36" spans="1:10" s="27" customFormat="1">
      <c r="A36" s="69"/>
      <c r="B36" s="1"/>
      <c r="C36" s="1"/>
      <c r="D36" s="1"/>
      <c r="E36" s="2"/>
      <c r="F36" s="2"/>
      <c r="H36" s="52"/>
      <c r="I36" s="52"/>
      <c r="J36" s="51"/>
    </row>
    <row r="37" spans="1:10" s="27" customFormat="1">
      <c r="A37" s="69"/>
      <c r="B37" s="1"/>
      <c r="C37" s="1"/>
      <c r="D37" s="1"/>
      <c r="E37" s="2"/>
      <c r="F37" s="2"/>
      <c r="H37" s="52"/>
      <c r="I37" s="52"/>
      <c r="J37" s="51"/>
    </row>
    <row r="38" spans="1:10" s="27" customFormat="1">
      <c r="A38" s="69"/>
      <c r="B38" s="1"/>
      <c r="C38" s="1"/>
      <c r="D38" s="1"/>
      <c r="E38" s="2"/>
      <c r="F38" s="2"/>
      <c r="H38" s="52"/>
      <c r="I38" s="52"/>
      <c r="J38" s="51"/>
    </row>
    <row r="39" spans="1:10" s="27" customFormat="1">
      <c r="A39" s="69"/>
      <c r="B39" s="1"/>
      <c r="C39" s="1"/>
      <c r="D39" s="1"/>
      <c r="E39" s="2"/>
      <c r="F39" s="2"/>
      <c r="H39" s="52"/>
      <c r="I39" s="52"/>
      <c r="J39" s="51"/>
    </row>
    <row r="40" spans="1:10" s="27" customFormat="1">
      <c r="A40" s="69"/>
      <c r="B40" s="1"/>
      <c r="C40" s="1"/>
      <c r="D40" s="1"/>
      <c r="E40" s="2"/>
      <c r="F40" s="2"/>
      <c r="H40" s="52"/>
      <c r="I40" s="52"/>
      <c r="J40" s="51"/>
    </row>
    <row r="41" spans="1:10" s="27" customFormat="1">
      <c r="A41" s="69"/>
      <c r="B41" s="1"/>
      <c r="C41" s="1"/>
      <c r="D41" s="1"/>
      <c r="E41" s="2"/>
      <c r="F41" s="2"/>
      <c r="H41" s="52"/>
      <c r="I41" s="52"/>
      <c r="J41" s="51"/>
    </row>
    <row r="42" spans="1:10" s="27" customFormat="1">
      <c r="A42" s="69"/>
      <c r="B42" s="1"/>
      <c r="C42" s="1"/>
      <c r="D42" s="1"/>
      <c r="E42" s="2"/>
      <c r="F42" s="2"/>
      <c r="H42" s="52"/>
      <c r="I42" s="52"/>
      <c r="J42" s="51"/>
    </row>
    <row r="43" spans="1:10" s="27" customFormat="1">
      <c r="A43" s="69"/>
      <c r="B43" s="1"/>
      <c r="C43" s="1"/>
      <c r="D43" s="1"/>
      <c r="E43" s="2"/>
      <c r="F43" s="2"/>
      <c r="H43" s="52"/>
      <c r="I43" s="52"/>
      <c r="J43" s="51"/>
    </row>
    <row r="44" spans="1:10" s="27" customFormat="1">
      <c r="A44" s="69"/>
      <c r="B44" s="1"/>
      <c r="C44" s="1"/>
      <c r="D44" s="1"/>
      <c r="E44" s="2"/>
      <c r="F44" s="2"/>
      <c r="H44" s="52"/>
      <c r="I44" s="52"/>
      <c r="J44" s="51"/>
    </row>
    <row r="45" spans="1:10" s="27" customFormat="1">
      <c r="A45" s="69"/>
      <c r="B45" s="1"/>
      <c r="C45" s="1"/>
      <c r="D45" s="1"/>
      <c r="E45" s="2"/>
      <c r="F45" s="2"/>
      <c r="H45" s="52"/>
      <c r="I45" s="52"/>
      <c r="J45" s="51"/>
    </row>
    <row r="46" spans="1:10" s="27" customFormat="1">
      <c r="A46" s="69"/>
      <c r="B46" s="1"/>
      <c r="C46" s="1"/>
      <c r="D46" s="1"/>
      <c r="E46" s="2"/>
      <c r="F46" s="2"/>
      <c r="H46" s="52"/>
      <c r="I46" s="52"/>
      <c r="J46" s="51"/>
    </row>
    <row r="47" spans="1:10" s="27" customFormat="1">
      <c r="A47" s="69"/>
      <c r="B47" s="1"/>
      <c r="C47" s="1"/>
      <c r="D47" s="1"/>
      <c r="E47" s="2"/>
      <c r="F47" s="2"/>
      <c r="H47" s="52"/>
      <c r="I47" s="52"/>
      <c r="J47" s="51"/>
    </row>
    <row r="48" spans="1:10" s="27" customFormat="1">
      <c r="A48" s="69"/>
      <c r="B48" s="1"/>
      <c r="C48" s="1"/>
      <c r="D48" s="1"/>
      <c r="E48" s="2"/>
      <c r="F48" s="2"/>
      <c r="H48" s="52"/>
      <c r="I48" s="52"/>
      <c r="J48" s="51"/>
    </row>
    <row r="49" spans="1:10" s="27" customFormat="1">
      <c r="A49" s="69"/>
      <c r="B49" s="1"/>
      <c r="C49" s="1"/>
      <c r="D49" s="1"/>
      <c r="E49" s="2"/>
      <c r="F49" s="2"/>
      <c r="H49" s="52"/>
      <c r="I49" s="52"/>
      <c r="J49" s="51"/>
    </row>
    <row r="50" spans="1:10" s="27" customFormat="1">
      <c r="A50" s="69"/>
      <c r="B50" s="1"/>
      <c r="C50" s="1"/>
      <c r="D50" s="1"/>
      <c r="E50" s="2"/>
      <c r="F50" s="2"/>
      <c r="H50" s="52"/>
      <c r="I50" s="52"/>
      <c r="J50" s="51"/>
    </row>
    <row r="51" spans="1:10" s="27" customFormat="1">
      <c r="A51" s="69"/>
      <c r="B51" s="1"/>
      <c r="C51" s="1"/>
      <c r="D51" s="1"/>
      <c r="E51" s="2"/>
      <c r="F51" s="2"/>
      <c r="H51" s="52"/>
      <c r="I51" s="52"/>
      <c r="J51" s="51"/>
    </row>
    <row r="52" spans="1:10" s="27" customFormat="1">
      <c r="A52" s="69"/>
      <c r="B52" s="1"/>
      <c r="C52" s="1"/>
      <c r="D52" s="1"/>
      <c r="E52" s="2"/>
      <c r="F52" s="2"/>
      <c r="H52" s="52"/>
      <c r="I52" s="52"/>
      <c r="J52" s="51"/>
    </row>
    <row r="53" spans="1:10" s="27" customFormat="1">
      <c r="A53" s="69"/>
      <c r="B53" s="1"/>
      <c r="C53" s="1"/>
      <c r="D53" s="1"/>
      <c r="E53" s="2"/>
      <c r="F53" s="2"/>
      <c r="H53" s="52"/>
      <c r="I53" s="52"/>
      <c r="J53" s="51"/>
    </row>
  </sheetData>
  <mergeCells count="1">
    <mergeCell ref="A13:E13"/>
  </mergeCells>
  <pageMargins left="0.70866141732283505" right="0.70866141732283505" top="0.74803149606299202" bottom="0.74803149606299202" header="0.31496062992126" footer="0.31496062992126"/>
  <pageSetup paperSize="9" scale="82" fitToHeight="0" orientation="portrait" r:id="rId1"/>
  <headerFooter>
    <oddHeader>&amp;C
&amp;R&amp;G</oddHeader>
    <oddFooter>&amp;L&amp;"Arial,Bold"&amp;6Schedule of Quantities - Stage []&amp;"Arial,Regular"
PROJECT NAME, ADDRESS 
&amp;"Arial,Bold"Page &amp;P&amp;C&amp;G&amp;R&amp;D</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35"/>
  <sheetViews>
    <sheetView tabSelected="1" view="pageBreakPreview" topLeftCell="A56" zoomScaleNormal="100" zoomScaleSheetLayoutView="100" zoomScalePageLayoutView="85" workbookViewId="0">
      <selection activeCell="A95" sqref="A95:E95"/>
    </sheetView>
  </sheetViews>
  <sheetFormatPr defaultColWidth="2.85546875" defaultRowHeight="11.25"/>
  <cols>
    <col min="1" max="1" width="7.85546875" style="70" customWidth="1"/>
    <col min="2" max="2" width="50.85546875" style="3" bestFit="1" customWidth="1"/>
    <col min="3" max="4" width="8" style="30" customWidth="1"/>
    <col min="5" max="5" width="16.5703125" style="27" customWidth="1"/>
    <col min="6" max="6" width="15" style="27" customWidth="1"/>
    <col min="7" max="7" width="17.5703125" style="27" customWidth="1"/>
    <col min="8" max="9" width="18.140625" style="52" customWidth="1"/>
    <col min="10" max="10" width="19.5703125" style="51" customWidth="1"/>
    <col min="11" max="11" width="20" style="3" customWidth="1"/>
    <col min="12" max="16384" width="2.85546875" style="3"/>
  </cols>
  <sheetData>
    <row r="1" spans="1:10" ht="12" thickBot="1">
      <c r="A1" s="129">
        <v>2</v>
      </c>
      <c r="B1" s="130" t="s">
        <v>50</v>
      </c>
      <c r="C1" s="131"/>
      <c r="D1" s="132"/>
      <c r="E1" s="133"/>
      <c r="F1" s="134"/>
      <c r="G1" s="75"/>
      <c r="H1" s="76"/>
      <c r="I1" s="66"/>
    </row>
    <row r="2" spans="1:10">
      <c r="A2" s="61" t="s">
        <v>9</v>
      </c>
      <c r="B2" s="55" t="s">
        <v>10</v>
      </c>
      <c r="C2" s="56" t="s">
        <v>11</v>
      </c>
      <c r="D2" s="56" t="s">
        <v>12</v>
      </c>
      <c r="E2" s="57" t="s">
        <v>13</v>
      </c>
      <c r="F2" s="74" t="s">
        <v>14</v>
      </c>
      <c r="G2" s="75"/>
      <c r="H2" s="76"/>
      <c r="I2" s="66"/>
    </row>
    <row r="3" spans="1:10">
      <c r="A3" s="128">
        <v>2.1</v>
      </c>
      <c r="B3" s="123" t="s">
        <v>82</v>
      </c>
      <c r="C3" s="124"/>
      <c r="D3" s="124"/>
      <c r="E3" s="125"/>
      <c r="F3" s="125"/>
      <c r="G3" s="3"/>
      <c r="H3" s="3"/>
      <c r="I3" s="3"/>
      <c r="J3" s="3"/>
    </row>
    <row r="4" spans="1:10">
      <c r="A4" s="67"/>
      <c r="B4" s="151" t="s">
        <v>289</v>
      </c>
      <c r="C4" s="67"/>
      <c r="D4" s="67"/>
      <c r="E4" s="67"/>
      <c r="F4" s="67"/>
      <c r="G4" s="3"/>
      <c r="H4" s="3"/>
      <c r="I4" s="3"/>
      <c r="J4" s="3"/>
    </row>
    <row r="5" spans="1:10">
      <c r="A5" s="49" t="s">
        <v>130</v>
      </c>
      <c r="B5" s="41" t="s">
        <v>83</v>
      </c>
      <c r="C5" s="120">
        <v>2000</v>
      </c>
      <c r="D5" s="80" t="s">
        <v>15</v>
      </c>
      <c r="E5" s="68"/>
      <c r="F5" s="68">
        <f>C5*E5</f>
        <v>0</v>
      </c>
      <c r="G5" s="3"/>
      <c r="H5" s="3"/>
      <c r="I5" s="3"/>
      <c r="J5" s="3"/>
    </row>
    <row r="6" spans="1:10">
      <c r="A6" s="49" t="s">
        <v>131</v>
      </c>
      <c r="B6" s="41" t="s">
        <v>84</v>
      </c>
      <c r="C6" s="120">
        <v>2400</v>
      </c>
      <c r="D6" s="80" t="s">
        <v>15</v>
      </c>
      <c r="E6" s="68"/>
      <c r="F6" s="68">
        <f t="shared" ref="F6:F7" si="0">C6*E6</f>
        <v>0</v>
      </c>
      <c r="G6" s="3"/>
      <c r="H6" s="3"/>
      <c r="I6" s="3"/>
      <c r="J6" s="3"/>
    </row>
    <row r="7" spans="1:10">
      <c r="A7" s="49" t="s">
        <v>132</v>
      </c>
      <c r="B7" s="41" t="s">
        <v>85</v>
      </c>
      <c r="C7" s="120">
        <v>400</v>
      </c>
      <c r="D7" s="80" t="s">
        <v>15</v>
      </c>
      <c r="E7" s="68"/>
      <c r="F7" s="68">
        <f t="shared" si="0"/>
        <v>0</v>
      </c>
      <c r="G7" s="3"/>
      <c r="H7" s="3"/>
      <c r="I7" s="3"/>
      <c r="J7" s="3"/>
    </row>
    <row r="8" spans="1:10">
      <c r="A8" s="49"/>
      <c r="B8" s="41"/>
      <c r="C8" s="80"/>
      <c r="D8" s="80"/>
      <c r="E8" s="68"/>
      <c r="F8" s="68"/>
      <c r="G8" s="3"/>
      <c r="H8" s="3"/>
      <c r="I8" s="3"/>
      <c r="J8" s="3"/>
    </row>
    <row r="9" spans="1:10">
      <c r="A9" s="49"/>
      <c r="B9" s="38" t="s">
        <v>136</v>
      </c>
      <c r="C9" s="80"/>
      <c r="D9" s="80"/>
      <c r="E9" s="68"/>
      <c r="F9" s="68"/>
      <c r="G9" s="3"/>
      <c r="H9" s="3"/>
      <c r="I9" s="3"/>
      <c r="J9" s="3"/>
    </row>
    <row r="10" spans="1:10">
      <c r="A10" s="49">
        <v>2.2000000000000002</v>
      </c>
      <c r="B10" s="41" t="s">
        <v>90</v>
      </c>
      <c r="C10" s="80">
        <v>1722</v>
      </c>
      <c r="D10" s="80" t="s">
        <v>16</v>
      </c>
      <c r="E10" s="68"/>
      <c r="F10" s="68">
        <f t="shared" ref="F10:F11" si="1">C10*E10</f>
        <v>0</v>
      </c>
      <c r="G10" s="3"/>
      <c r="H10" s="3"/>
      <c r="I10" s="3"/>
      <c r="J10" s="3"/>
    </row>
    <row r="11" spans="1:10">
      <c r="A11" s="49" t="s">
        <v>133</v>
      </c>
      <c r="B11" s="41" t="s">
        <v>61</v>
      </c>
      <c r="C11" s="80">
        <v>1722</v>
      </c>
      <c r="D11" s="80" t="s">
        <v>16</v>
      </c>
      <c r="E11" s="68"/>
      <c r="F11" s="68">
        <f t="shared" si="1"/>
        <v>0</v>
      </c>
      <c r="G11" s="3"/>
      <c r="H11" s="3"/>
      <c r="I11" s="3"/>
      <c r="J11" s="3"/>
    </row>
    <row r="12" spans="1:10" ht="22.5">
      <c r="A12" s="49" t="s">
        <v>134</v>
      </c>
      <c r="B12" s="41" t="s">
        <v>297</v>
      </c>
      <c r="C12" s="80">
        <v>1926</v>
      </c>
      <c r="D12" s="80" t="s">
        <v>16</v>
      </c>
      <c r="E12" s="68"/>
      <c r="F12" s="68">
        <f>C12*E12</f>
        <v>0</v>
      </c>
      <c r="G12" s="3"/>
      <c r="H12" s="3"/>
      <c r="I12" s="3"/>
      <c r="J12" s="3"/>
    </row>
    <row r="13" spans="1:10" ht="22.5">
      <c r="A13" s="49" t="s">
        <v>135</v>
      </c>
      <c r="B13" s="41" t="s">
        <v>298</v>
      </c>
      <c r="C13" s="80">
        <v>1926</v>
      </c>
      <c r="D13" s="80" t="s">
        <v>16</v>
      </c>
      <c r="E13" s="68"/>
      <c r="F13" s="68">
        <f>C13*E13</f>
        <v>0</v>
      </c>
      <c r="G13" s="3"/>
      <c r="H13" s="3"/>
      <c r="I13" s="3"/>
      <c r="J13" s="3"/>
    </row>
    <row r="14" spans="1:10">
      <c r="A14" s="49"/>
      <c r="B14" s="41"/>
      <c r="C14" s="80"/>
      <c r="D14" s="80"/>
      <c r="E14" s="68"/>
      <c r="F14" s="68"/>
      <c r="G14" s="3"/>
      <c r="H14" s="3"/>
      <c r="I14" s="3"/>
      <c r="J14" s="3"/>
    </row>
    <row r="15" spans="1:10">
      <c r="A15" s="71">
        <v>2.2999999999999998</v>
      </c>
      <c r="B15" s="38" t="s">
        <v>51</v>
      </c>
      <c r="C15" s="80"/>
      <c r="D15" s="80"/>
      <c r="E15" s="68"/>
      <c r="F15" s="68"/>
      <c r="G15" s="3"/>
      <c r="H15" s="3"/>
      <c r="I15" s="3"/>
      <c r="J15" s="3"/>
    </row>
    <row r="16" spans="1:10">
      <c r="A16" s="49" t="s">
        <v>137</v>
      </c>
      <c r="B16" s="41" t="s">
        <v>52</v>
      </c>
      <c r="C16" s="80">
        <v>890</v>
      </c>
      <c r="D16" s="80" t="s">
        <v>16</v>
      </c>
      <c r="E16" s="68"/>
      <c r="F16" s="68">
        <f t="shared" ref="F16:F17" si="2">C16*E16</f>
        <v>0</v>
      </c>
      <c r="G16" s="3"/>
      <c r="H16" s="3"/>
      <c r="I16" s="3"/>
      <c r="J16" s="3"/>
    </row>
    <row r="17" spans="1:10" ht="22.5">
      <c r="A17" s="49" t="s">
        <v>138</v>
      </c>
      <c r="B17" s="41" t="s">
        <v>143</v>
      </c>
      <c r="C17" s="80">
        <v>890</v>
      </c>
      <c r="D17" s="80" t="s">
        <v>16</v>
      </c>
      <c r="E17" s="68"/>
      <c r="F17" s="68">
        <f t="shared" si="2"/>
        <v>0</v>
      </c>
      <c r="G17" s="3"/>
      <c r="H17" s="3"/>
      <c r="I17" s="3"/>
      <c r="J17" s="3"/>
    </row>
    <row r="18" spans="1:10" ht="22.5">
      <c r="A18" s="49" t="s">
        <v>139</v>
      </c>
      <c r="B18" s="41" t="s">
        <v>296</v>
      </c>
      <c r="C18" s="80">
        <v>1026</v>
      </c>
      <c r="D18" s="80" t="s">
        <v>16</v>
      </c>
      <c r="E18" s="68"/>
      <c r="F18" s="68">
        <f>C18*E18</f>
        <v>0</v>
      </c>
      <c r="G18" s="3"/>
      <c r="H18" s="3"/>
      <c r="I18" s="3"/>
      <c r="J18" s="3"/>
    </row>
    <row r="19" spans="1:10" ht="22.5">
      <c r="A19" s="49" t="s">
        <v>140</v>
      </c>
      <c r="B19" s="41" t="s">
        <v>298</v>
      </c>
      <c r="C19" s="80">
        <v>1026</v>
      </c>
      <c r="D19" s="80" t="s">
        <v>16</v>
      </c>
      <c r="E19" s="68"/>
      <c r="F19" s="68">
        <f>C19*E19</f>
        <v>0</v>
      </c>
      <c r="G19" s="3"/>
      <c r="H19" s="3"/>
      <c r="I19" s="3"/>
      <c r="J19" s="3"/>
    </row>
    <row r="20" spans="1:10">
      <c r="A20" s="49"/>
      <c r="B20" s="41"/>
      <c r="C20" s="80"/>
      <c r="D20" s="80"/>
      <c r="E20" s="68"/>
      <c r="F20" s="68"/>
      <c r="G20" s="3"/>
      <c r="H20" s="3"/>
      <c r="I20" s="3"/>
      <c r="J20" s="3"/>
    </row>
    <row r="21" spans="1:10">
      <c r="A21" s="49">
        <v>2.4</v>
      </c>
      <c r="B21" s="38" t="s">
        <v>89</v>
      </c>
      <c r="C21" s="81"/>
      <c r="D21" s="81"/>
      <c r="E21" s="44"/>
      <c r="F21" s="44"/>
      <c r="G21" s="3"/>
      <c r="H21" s="3"/>
      <c r="I21" s="3"/>
      <c r="J21" s="3"/>
    </row>
    <row r="22" spans="1:10" ht="22.5">
      <c r="A22" s="49" t="s">
        <v>141</v>
      </c>
      <c r="B22" s="41" t="s">
        <v>143</v>
      </c>
      <c r="C22" s="80">
        <v>412</v>
      </c>
      <c r="D22" s="80" t="s">
        <v>16</v>
      </c>
      <c r="E22" s="68"/>
      <c r="F22" s="68">
        <f>C22*E22</f>
        <v>0</v>
      </c>
      <c r="G22" s="3"/>
      <c r="H22" s="3"/>
      <c r="I22" s="3"/>
      <c r="J22" s="3"/>
    </row>
    <row r="23" spans="1:10" ht="22.5">
      <c r="A23" s="49" t="s">
        <v>142</v>
      </c>
      <c r="B23" s="41" t="s">
        <v>298</v>
      </c>
      <c r="C23" s="80">
        <v>412</v>
      </c>
      <c r="D23" s="80" t="s">
        <v>16</v>
      </c>
      <c r="E23" s="68"/>
      <c r="F23" s="68">
        <f>C23*E23</f>
        <v>0</v>
      </c>
      <c r="G23" s="3"/>
      <c r="H23" s="3"/>
      <c r="I23" s="3"/>
      <c r="J23" s="3"/>
    </row>
    <row r="24" spans="1:10">
      <c r="A24" s="49"/>
      <c r="B24" s="41"/>
      <c r="C24" s="80"/>
      <c r="D24" s="80"/>
      <c r="E24" s="68"/>
      <c r="F24" s="68"/>
      <c r="G24" s="3"/>
      <c r="H24" s="3"/>
      <c r="I24" s="3"/>
      <c r="J24" s="3"/>
    </row>
    <row r="25" spans="1:10">
      <c r="A25" s="128">
        <v>2.2000000000000002</v>
      </c>
      <c r="B25" s="123" t="s">
        <v>66</v>
      </c>
      <c r="C25" s="124"/>
      <c r="D25" s="124"/>
      <c r="E25" s="125"/>
      <c r="F25" s="125"/>
      <c r="G25" s="3"/>
      <c r="H25" s="3"/>
      <c r="I25" s="3"/>
      <c r="J25" s="3"/>
    </row>
    <row r="26" spans="1:10" ht="33.75">
      <c r="A26" s="49"/>
      <c r="B26" s="41" t="s">
        <v>67</v>
      </c>
      <c r="C26" s="80"/>
      <c r="D26" s="80"/>
      <c r="E26" s="68"/>
      <c r="F26" s="68"/>
      <c r="G26" s="3"/>
      <c r="H26" s="3"/>
      <c r="I26" s="3"/>
      <c r="J26" s="3"/>
    </row>
    <row r="27" spans="1:10" ht="22.5">
      <c r="A27" s="49" t="s">
        <v>133</v>
      </c>
      <c r="B27" s="41" t="s">
        <v>64</v>
      </c>
      <c r="C27" s="80">
        <v>295</v>
      </c>
      <c r="D27" s="80">
        <v>32</v>
      </c>
      <c r="E27" s="68"/>
      <c r="F27" s="68">
        <f t="shared" ref="F27:F28" si="3">C27*E27</f>
        <v>0</v>
      </c>
      <c r="G27" s="3"/>
      <c r="H27" s="3"/>
      <c r="I27" s="3"/>
      <c r="J27" s="3"/>
    </row>
    <row r="28" spans="1:10" ht="56.25">
      <c r="A28" s="49" t="s">
        <v>135</v>
      </c>
      <c r="B28" s="41" t="s">
        <v>63</v>
      </c>
      <c r="C28" s="41">
        <v>1154</v>
      </c>
      <c r="D28" s="41" t="s">
        <v>16</v>
      </c>
      <c r="E28" s="68"/>
      <c r="F28" s="68">
        <f t="shared" si="3"/>
        <v>0</v>
      </c>
      <c r="G28" s="3"/>
      <c r="H28" s="3"/>
      <c r="I28" s="3"/>
      <c r="J28" s="3"/>
    </row>
    <row r="29" spans="1:10">
      <c r="A29" s="49" t="s">
        <v>148</v>
      </c>
      <c r="B29" s="41" t="s">
        <v>213</v>
      </c>
      <c r="C29" s="80">
        <v>86</v>
      </c>
      <c r="D29" s="80" t="s">
        <v>16</v>
      </c>
      <c r="E29" s="68"/>
      <c r="F29" s="68">
        <f>C29*E29</f>
        <v>0</v>
      </c>
      <c r="G29" s="3"/>
      <c r="H29" s="3"/>
      <c r="I29" s="3"/>
      <c r="J29" s="3"/>
    </row>
    <row r="30" spans="1:10" ht="33.75">
      <c r="A30" s="49"/>
      <c r="B30" s="41" t="s">
        <v>145</v>
      </c>
      <c r="C30" s="80"/>
      <c r="D30" s="80"/>
      <c r="E30" s="68"/>
      <c r="F30" s="68"/>
      <c r="G30" s="3"/>
      <c r="H30" s="3"/>
      <c r="I30" s="3"/>
      <c r="J30" s="3"/>
    </row>
    <row r="31" spans="1:10">
      <c r="A31" s="49" t="s">
        <v>149</v>
      </c>
      <c r="B31" s="41" t="s">
        <v>44</v>
      </c>
      <c r="C31" s="80">
        <v>180</v>
      </c>
      <c r="D31" s="80" t="s">
        <v>21</v>
      </c>
      <c r="E31" s="68"/>
      <c r="F31" s="68">
        <f t="shared" ref="F31:F33" si="4">C31*E31</f>
        <v>0</v>
      </c>
      <c r="G31" s="3"/>
      <c r="H31" s="3"/>
      <c r="I31" s="3"/>
      <c r="J31" s="3"/>
    </row>
    <row r="32" spans="1:10">
      <c r="A32" s="49" t="s">
        <v>150</v>
      </c>
      <c r="B32" s="41" t="s">
        <v>41</v>
      </c>
      <c r="C32" s="80">
        <v>44</v>
      </c>
      <c r="D32" s="80" t="s">
        <v>21</v>
      </c>
      <c r="E32" s="68"/>
      <c r="F32" s="68">
        <f t="shared" si="4"/>
        <v>0</v>
      </c>
      <c r="G32" s="3"/>
      <c r="H32" s="3"/>
      <c r="I32" s="3"/>
      <c r="J32" s="3"/>
    </row>
    <row r="33" spans="1:10">
      <c r="A33" s="49" t="s">
        <v>151</v>
      </c>
      <c r="B33" s="41" t="s">
        <v>45</v>
      </c>
      <c r="C33" s="80">
        <v>300</v>
      </c>
      <c r="D33" s="80" t="s">
        <v>21</v>
      </c>
      <c r="E33" s="68"/>
      <c r="F33" s="68">
        <f t="shared" si="4"/>
        <v>0</v>
      </c>
      <c r="G33" s="3"/>
      <c r="H33" s="3"/>
      <c r="I33" s="3"/>
      <c r="J33" s="3"/>
    </row>
    <row r="34" spans="1:10" ht="22.5">
      <c r="A34" s="49" t="s">
        <v>152</v>
      </c>
      <c r="B34" s="41" t="s">
        <v>88</v>
      </c>
      <c r="C34" s="80">
        <v>1</v>
      </c>
      <c r="D34" s="80" t="s">
        <v>9</v>
      </c>
      <c r="E34" s="68"/>
      <c r="F34" s="68">
        <f>C34*E34</f>
        <v>0</v>
      </c>
      <c r="G34" s="3"/>
      <c r="H34" s="3"/>
      <c r="I34" s="3"/>
      <c r="J34" s="3"/>
    </row>
    <row r="35" spans="1:10">
      <c r="A35" s="49" t="s">
        <v>153</v>
      </c>
      <c r="B35" s="41" t="s">
        <v>120</v>
      </c>
      <c r="C35" s="80">
        <v>33</v>
      </c>
      <c r="D35" s="80" t="s">
        <v>21</v>
      </c>
      <c r="E35" s="68"/>
      <c r="F35" s="68">
        <f>C35*E35</f>
        <v>0</v>
      </c>
      <c r="G35" s="3"/>
      <c r="H35" s="3"/>
      <c r="I35" s="3"/>
      <c r="J35" s="3"/>
    </row>
    <row r="36" spans="1:10">
      <c r="A36" s="49" t="s">
        <v>154</v>
      </c>
      <c r="B36" s="41" t="s">
        <v>119</v>
      </c>
      <c r="C36" s="80">
        <v>36</v>
      </c>
      <c r="D36" s="80" t="s">
        <v>16</v>
      </c>
      <c r="E36" s="68"/>
      <c r="F36" s="68">
        <f>C36*E36</f>
        <v>0</v>
      </c>
      <c r="G36" s="3"/>
      <c r="H36" s="3"/>
      <c r="I36" s="3"/>
      <c r="J36" s="3"/>
    </row>
    <row r="37" spans="1:10">
      <c r="A37" s="49"/>
      <c r="B37" s="41"/>
      <c r="C37" s="80"/>
      <c r="D37" s="80"/>
      <c r="E37" s="68"/>
      <c r="F37" s="68"/>
      <c r="G37" s="3"/>
      <c r="H37" s="3"/>
      <c r="I37" s="3"/>
      <c r="J37" s="3"/>
    </row>
    <row r="38" spans="1:10">
      <c r="A38" s="128">
        <v>2.2999999999999998</v>
      </c>
      <c r="B38" s="123" t="s">
        <v>68</v>
      </c>
      <c r="C38" s="124"/>
      <c r="D38" s="124"/>
      <c r="E38" s="125"/>
      <c r="F38" s="125"/>
      <c r="G38" s="3"/>
      <c r="H38" s="3"/>
      <c r="I38" s="3"/>
      <c r="J38" s="3"/>
    </row>
    <row r="39" spans="1:10">
      <c r="A39" s="49" t="s">
        <v>137</v>
      </c>
      <c r="B39" s="41" t="s">
        <v>113</v>
      </c>
      <c r="C39" s="80">
        <v>84</v>
      </c>
      <c r="D39" s="80" t="s">
        <v>9</v>
      </c>
      <c r="E39" s="68"/>
      <c r="F39" s="68">
        <f>C39*E39</f>
        <v>0</v>
      </c>
      <c r="G39" s="3"/>
      <c r="H39" s="3"/>
      <c r="I39" s="3"/>
      <c r="J39" s="3"/>
    </row>
    <row r="40" spans="1:10">
      <c r="A40" s="49" t="s">
        <v>138</v>
      </c>
      <c r="B40" s="41" t="s">
        <v>114</v>
      </c>
      <c r="C40" s="80">
        <v>3</v>
      </c>
      <c r="D40" s="80" t="s">
        <v>9</v>
      </c>
      <c r="E40" s="68"/>
      <c r="F40" s="68">
        <f>C40*E40</f>
        <v>0</v>
      </c>
      <c r="G40" s="3"/>
      <c r="H40" s="3"/>
      <c r="I40" s="3"/>
      <c r="J40" s="3"/>
    </row>
    <row r="41" spans="1:10">
      <c r="A41" s="49" t="s">
        <v>139</v>
      </c>
      <c r="B41" s="41" t="s">
        <v>117</v>
      </c>
      <c r="C41" s="80">
        <v>91</v>
      </c>
      <c r="D41" s="80" t="s">
        <v>21</v>
      </c>
      <c r="E41" s="68"/>
      <c r="F41" s="68">
        <f t="shared" ref="F41:F45" si="5">C41*E41</f>
        <v>0</v>
      </c>
      <c r="G41" s="3"/>
      <c r="H41" s="3"/>
      <c r="I41" s="3"/>
      <c r="J41" s="3"/>
    </row>
    <row r="42" spans="1:10">
      <c r="A42" s="49" t="s">
        <v>140</v>
      </c>
      <c r="B42" s="41" t="s">
        <v>115</v>
      </c>
      <c r="C42" s="80">
        <v>106</v>
      </c>
      <c r="D42" s="80" t="s">
        <v>21</v>
      </c>
      <c r="E42" s="68"/>
      <c r="F42" s="68">
        <f t="shared" si="5"/>
        <v>0</v>
      </c>
      <c r="G42" s="3"/>
      <c r="H42" s="3"/>
      <c r="I42" s="3"/>
      <c r="J42" s="3"/>
    </row>
    <row r="43" spans="1:10">
      <c r="A43" s="49" t="s">
        <v>155</v>
      </c>
      <c r="B43" s="41" t="s">
        <v>110</v>
      </c>
      <c r="C43" s="80"/>
      <c r="D43" s="80" t="s">
        <v>21</v>
      </c>
      <c r="E43" s="68"/>
      <c r="F43" s="68">
        <f t="shared" si="5"/>
        <v>0</v>
      </c>
      <c r="G43" s="3"/>
      <c r="H43" s="3"/>
      <c r="I43" s="3"/>
      <c r="J43" s="3"/>
    </row>
    <row r="44" spans="1:10" ht="22.5">
      <c r="A44" s="49" t="s">
        <v>156</v>
      </c>
      <c r="B44" s="41" t="s">
        <v>81</v>
      </c>
      <c r="C44" s="80">
        <v>2</v>
      </c>
      <c r="D44" s="80" t="s">
        <v>9</v>
      </c>
      <c r="E44" s="68"/>
      <c r="F44" s="68">
        <f t="shared" si="5"/>
        <v>0</v>
      </c>
      <c r="G44" s="3"/>
      <c r="H44" s="3"/>
      <c r="I44" s="3"/>
      <c r="J44" s="3"/>
    </row>
    <row r="45" spans="1:10">
      <c r="A45" s="49" t="s">
        <v>156</v>
      </c>
      <c r="B45" s="41" t="s">
        <v>116</v>
      </c>
      <c r="C45" s="80">
        <v>1</v>
      </c>
      <c r="D45" s="80" t="s">
        <v>24</v>
      </c>
      <c r="E45" s="68"/>
      <c r="F45" s="68">
        <f t="shared" si="5"/>
        <v>0</v>
      </c>
      <c r="G45" s="3"/>
      <c r="H45" s="3"/>
      <c r="I45" s="3"/>
      <c r="J45" s="3"/>
    </row>
    <row r="46" spans="1:10">
      <c r="A46" s="49"/>
      <c r="B46" s="41"/>
      <c r="C46" s="80"/>
      <c r="D46" s="80"/>
      <c r="E46" s="68"/>
      <c r="F46" s="68"/>
      <c r="G46" s="3"/>
      <c r="H46" s="3"/>
      <c r="I46" s="3"/>
      <c r="J46" s="3"/>
    </row>
    <row r="47" spans="1:10">
      <c r="A47" s="128">
        <v>2.4</v>
      </c>
      <c r="B47" s="123" t="s">
        <v>1</v>
      </c>
      <c r="C47" s="124"/>
      <c r="D47" s="124"/>
      <c r="E47" s="125"/>
      <c r="F47" s="125"/>
      <c r="G47" s="45"/>
      <c r="H47" s="53"/>
      <c r="I47" s="65"/>
    </row>
    <row r="48" spans="1:10" ht="45">
      <c r="A48" s="78"/>
      <c r="B48" s="41" t="s">
        <v>129</v>
      </c>
      <c r="C48" s="80"/>
      <c r="D48" s="80"/>
      <c r="E48" s="68"/>
      <c r="F48" s="68"/>
      <c r="G48" s="45"/>
      <c r="H48" s="53"/>
      <c r="I48" s="65"/>
    </row>
    <row r="49" spans="1:9" ht="22.5">
      <c r="A49" s="78"/>
      <c r="B49" s="41" t="s">
        <v>290</v>
      </c>
      <c r="C49" s="80"/>
      <c r="D49" s="80"/>
      <c r="E49" s="68"/>
      <c r="F49" s="68"/>
      <c r="G49" s="45"/>
      <c r="H49" s="53"/>
      <c r="I49" s="65"/>
    </row>
    <row r="50" spans="1:9">
      <c r="A50" s="78" t="s">
        <v>141</v>
      </c>
      <c r="B50" s="41" t="s">
        <v>118</v>
      </c>
      <c r="C50" s="80">
        <v>8</v>
      </c>
      <c r="D50" s="80" t="s">
        <v>21</v>
      </c>
      <c r="E50" s="68"/>
      <c r="F50" s="68">
        <f t="shared" ref="F50:F55" si="6">C50*E50</f>
        <v>0</v>
      </c>
      <c r="G50" s="45"/>
      <c r="H50" s="53"/>
      <c r="I50" s="65"/>
    </row>
    <row r="51" spans="1:9">
      <c r="A51" s="78" t="s">
        <v>142</v>
      </c>
      <c r="B51" s="41" t="s">
        <v>92</v>
      </c>
      <c r="C51" s="80">
        <v>24</v>
      </c>
      <c r="D51" s="80" t="s">
        <v>21</v>
      </c>
      <c r="E51" s="68"/>
      <c r="F51" s="68">
        <f t="shared" si="6"/>
        <v>0</v>
      </c>
      <c r="G51" s="45"/>
      <c r="H51" s="53"/>
      <c r="I51" s="65"/>
    </row>
    <row r="52" spans="1:9">
      <c r="A52" s="152" t="s">
        <v>157</v>
      </c>
      <c r="B52" s="41" t="s">
        <v>35</v>
      </c>
      <c r="C52" s="80">
        <v>112</v>
      </c>
      <c r="D52" s="80" t="s">
        <v>21</v>
      </c>
      <c r="E52" s="68"/>
      <c r="F52" s="68">
        <f t="shared" si="6"/>
        <v>0</v>
      </c>
      <c r="G52" s="45"/>
      <c r="H52" s="53"/>
      <c r="I52" s="65"/>
    </row>
    <row r="53" spans="1:9">
      <c r="A53" s="78" t="s">
        <v>158</v>
      </c>
      <c r="B53" s="41" t="s">
        <v>36</v>
      </c>
      <c r="C53" s="80">
        <v>80</v>
      </c>
      <c r="D53" s="80" t="s">
        <v>21</v>
      </c>
      <c r="E53" s="68"/>
      <c r="F53" s="68">
        <f t="shared" si="6"/>
        <v>0</v>
      </c>
      <c r="G53" s="45"/>
      <c r="H53" s="53"/>
      <c r="I53" s="65"/>
    </row>
    <row r="54" spans="1:9">
      <c r="A54" s="78" t="s">
        <v>159</v>
      </c>
      <c r="B54" s="41" t="s">
        <v>91</v>
      </c>
      <c r="C54" s="80">
        <v>119</v>
      </c>
      <c r="D54" s="80" t="s">
        <v>21</v>
      </c>
      <c r="E54" s="68"/>
      <c r="F54" s="68">
        <f t="shared" si="6"/>
        <v>0</v>
      </c>
      <c r="G54" s="45"/>
      <c r="H54" s="53"/>
      <c r="I54" s="65"/>
    </row>
    <row r="55" spans="1:9">
      <c r="A55" s="78" t="s">
        <v>160</v>
      </c>
      <c r="B55" s="41" t="s">
        <v>93</v>
      </c>
      <c r="C55" s="80">
        <v>15</v>
      </c>
      <c r="D55" s="80" t="s">
        <v>21</v>
      </c>
      <c r="E55" s="68"/>
      <c r="F55" s="68">
        <f t="shared" si="6"/>
        <v>0</v>
      </c>
      <c r="G55" s="45"/>
      <c r="H55" s="53"/>
      <c r="I55" s="65"/>
    </row>
    <row r="56" spans="1:9">
      <c r="A56" s="78"/>
      <c r="B56" s="41"/>
      <c r="C56" s="80"/>
      <c r="D56" s="80"/>
      <c r="E56" s="68"/>
      <c r="F56" s="68"/>
      <c r="G56" s="45"/>
      <c r="H56" s="53"/>
      <c r="I56" s="65"/>
    </row>
    <row r="57" spans="1:9">
      <c r="A57" s="49"/>
      <c r="B57" s="41" t="s">
        <v>18</v>
      </c>
      <c r="C57" s="43"/>
      <c r="D57" s="39"/>
      <c r="E57" s="40"/>
      <c r="F57" s="68"/>
      <c r="G57" s="45"/>
      <c r="H57" s="53"/>
      <c r="I57" s="65"/>
    </row>
    <row r="58" spans="1:9">
      <c r="A58" s="49" t="s">
        <v>161</v>
      </c>
      <c r="B58" s="41" t="s">
        <v>99</v>
      </c>
      <c r="C58" s="79">
        <v>3</v>
      </c>
      <c r="D58" s="39" t="s">
        <v>17</v>
      </c>
      <c r="E58" s="68"/>
      <c r="F58" s="68">
        <f t="shared" ref="F58:F74" si="7">C58*E58</f>
        <v>0</v>
      </c>
      <c r="G58" s="77"/>
      <c r="H58" s="53"/>
      <c r="I58" s="65"/>
    </row>
    <row r="59" spans="1:9">
      <c r="A59" s="49" t="s">
        <v>162</v>
      </c>
      <c r="B59" s="41" t="s">
        <v>98</v>
      </c>
      <c r="C59" s="79">
        <v>2</v>
      </c>
      <c r="D59" s="39" t="s">
        <v>17</v>
      </c>
      <c r="E59" s="68"/>
      <c r="F59" s="68">
        <f t="shared" si="7"/>
        <v>0</v>
      </c>
      <c r="G59" s="77"/>
      <c r="H59" s="53"/>
      <c r="I59" s="65"/>
    </row>
    <row r="60" spans="1:9">
      <c r="A60" s="49" t="s">
        <v>163</v>
      </c>
      <c r="B60" s="41" t="s">
        <v>100</v>
      </c>
      <c r="C60" s="79">
        <v>2</v>
      </c>
      <c r="D60" s="39" t="s">
        <v>17</v>
      </c>
      <c r="E60" s="68"/>
      <c r="F60" s="68">
        <f t="shared" si="7"/>
        <v>0</v>
      </c>
      <c r="G60" s="77"/>
      <c r="H60" s="53"/>
      <c r="I60" s="65"/>
    </row>
    <row r="61" spans="1:9">
      <c r="A61" s="49" t="s">
        <v>164</v>
      </c>
      <c r="B61" s="41" t="s">
        <v>94</v>
      </c>
      <c r="C61" s="79">
        <v>2</v>
      </c>
      <c r="D61" s="39" t="s">
        <v>17</v>
      </c>
      <c r="E61" s="68"/>
      <c r="F61" s="68">
        <f t="shared" si="7"/>
        <v>0</v>
      </c>
      <c r="G61" s="77"/>
      <c r="H61" s="53"/>
      <c r="I61" s="65"/>
    </row>
    <row r="62" spans="1:9">
      <c r="A62" s="49" t="s">
        <v>165</v>
      </c>
      <c r="B62" s="41" t="s">
        <v>101</v>
      </c>
      <c r="C62" s="79">
        <v>6</v>
      </c>
      <c r="D62" s="39" t="s">
        <v>17</v>
      </c>
      <c r="E62" s="68"/>
      <c r="F62" s="68">
        <f t="shared" si="7"/>
        <v>0</v>
      </c>
      <c r="G62" s="77"/>
      <c r="H62" s="53"/>
      <c r="I62" s="65"/>
    </row>
    <row r="63" spans="1:9">
      <c r="A63" s="49" t="s">
        <v>166</v>
      </c>
      <c r="B63" s="41" t="s">
        <v>102</v>
      </c>
      <c r="C63" s="79">
        <v>3</v>
      </c>
      <c r="D63" s="39" t="s">
        <v>17</v>
      </c>
      <c r="E63" s="68"/>
      <c r="F63" s="68">
        <f t="shared" si="7"/>
        <v>0</v>
      </c>
      <c r="G63" s="77"/>
      <c r="H63" s="53"/>
      <c r="I63" s="65"/>
    </row>
    <row r="64" spans="1:9">
      <c r="A64" s="49" t="s">
        <v>167</v>
      </c>
      <c r="B64" s="41" t="s">
        <v>95</v>
      </c>
      <c r="C64" s="79">
        <v>2</v>
      </c>
      <c r="D64" s="39" t="s">
        <v>17</v>
      </c>
      <c r="E64" s="68"/>
      <c r="F64" s="68">
        <f t="shared" si="7"/>
        <v>0</v>
      </c>
      <c r="G64" s="77"/>
      <c r="H64" s="53"/>
      <c r="I64" s="65"/>
    </row>
    <row r="65" spans="1:10">
      <c r="A65" s="49" t="s">
        <v>168</v>
      </c>
      <c r="B65" s="41" t="s">
        <v>96</v>
      </c>
      <c r="C65" s="79">
        <v>2</v>
      </c>
      <c r="D65" s="39" t="s">
        <v>17</v>
      </c>
      <c r="E65" s="68"/>
      <c r="F65" s="68">
        <f t="shared" si="7"/>
        <v>0</v>
      </c>
      <c r="G65" s="77"/>
      <c r="H65" s="53"/>
      <c r="I65" s="65"/>
    </row>
    <row r="66" spans="1:10">
      <c r="A66" s="153" t="s">
        <v>169</v>
      </c>
      <c r="B66" s="41" t="s">
        <v>300</v>
      </c>
      <c r="C66" s="79">
        <v>1</v>
      </c>
      <c r="D66" s="39" t="s">
        <v>17</v>
      </c>
      <c r="E66" s="68"/>
      <c r="F66" s="68">
        <f t="shared" ref="F66" si="8">C66*E66</f>
        <v>0</v>
      </c>
      <c r="G66" s="77"/>
      <c r="H66" s="53"/>
      <c r="I66" s="65"/>
    </row>
    <row r="67" spans="1:10">
      <c r="A67" s="49" t="s">
        <v>170</v>
      </c>
      <c r="B67" s="41" t="s">
        <v>97</v>
      </c>
      <c r="C67" s="79">
        <v>3</v>
      </c>
      <c r="D67" s="39" t="s">
        <v>17</v>
      </c>
      <c r="E67" s="68"/>
      <c r="F67" s="68">
        <f t="shared" si="7"/>
        <v>0</v>
      </c>
      <c r="G67" s="77"/>
      <c r="H67" s="53"/>
      <c r="I67" s="65"/>
    </row>
    <row r="68" spans="1:10">
      <c r="A68" s="49" t="s">
        <v>171</v>
      </c>
      <c r="B68" s="41" t="s">
        <v>47</v>
      </c>
      <c r="C68" s="79">
        <v>1</v>
      </c>
      <c r="D68" s="39" t="s">
        <v>17</v>
      </c>
      <c r="E68" s="68"/>
      <c r="F68" s="68">
        <f t="shared" si="7"/>
        <v>0</v>
      </c>
      <c r="G68" s="77"/>
      <c r="H68" s="53"/>
      <c r="I68" s="65"/>
    </row>
    <row r="69" spans="1:10">
      <c r="A69" s="153" t="s">
        <v>172</v>
      </c>
      <c r="B69" s="41" t="s">
        <v>302</v>
      </c>
      <c r="C69" s="79">
        <v>2</v>
      </c>
      <c r="D69" s="39" t="s">
        <v>17</v>
      </c>
      <c r="E69" s="68"/>
      <c r="F69" s="68">
        <f t="shared" ref="F69" si="9">C69*E69</f>
        <v>0</v>
      </c>
      <c r="G69" s="77"/>
      <c r="H69" s="53"/>
      <c r="I69" s="65"/>
    </row>
    <row r="70" spans="1:10">
      <c r="A70" s="49" t="s">
        <v>173</v>
      </c>
      <c r="B70" s="41" t="s">
        <v>46</v>
      </c>
      <c r="C70" s="79">
        <v>2</v>
      </c>
      <c r="D70" s="39" t="s">
        <v>17</v>
      </c>
      <c r="E70" s="68"/>
      <c r="F70" s="68">
        <f t="shared" si="7"/>
        <v>0</v>
      </c>
      <c r="G70" s="77"/>
      <c r="H70" s="53"/>
      <c r="I70" s="65"/>
    </row>
    <row r="71" spans="1:10">
      <c r="A71" s="49" t="s">
        <v>174</v>
      </c>
      <c r="B71" s="41" t="s">
        <v>65</v>
      </c>
      <c r="C71" s="80">
        <v>510</v>
      </c>
      <c r="D71" s="80" t="s">
        <v>21</v>
      </c>
      <c r="E71" s="68"/>
      <c r="F71" s="68">
        <f t="shared" si="7"/>
        <v>0</v>
      </c>
      <c r="G71" s="3"/>
      <c r="H71" s="3"/>
      <c r="I71" s="3"/>
      <c r="J71" s="3"/>
    </row>
    <row r="72" spans="1:10">
      <c r="A72" s="49" t="s">
        <v>175</v>
      </c>
      <c r="B72" s="41" t="s">
        <v>103</v>
      </c>
      <c r="C72" s="80">
        <v>20</v>
      </c>
      <c r="D72" s="80" t="s">
        <v>17</v>
      </c>
      <c r="E72" s="68"/>
      <c r="F72" s="68">
        <f t="shared" si="7"/>
        <v>0</v>
      </c>
      <c r="G72" s="3"/>
      <c r="H72" s="3"/>
      <c r="I72" s="3"/>
      <c r="J72" s="3"/>
    </row>
    <row r="73" spans="1:10">
      <c r="A73" s="49" t="s">
        <v>301</v>
      </c>
      <c r="B73" s="41" t="s">
        <v>105</v>
      </c>
      <c r="C73" s="80">
        <v>3</v>
      </c>
      <c r="D73" s="80" t="s">
        <v>17</v>
      </c>
      <c r="E73" s="68"/>
      <c r="F73" s="68">
        <f t="shared" si="7"/>
        <v>0</v>
      </c>
      <c r="G73" s="3"/>
      <c r="H73" s="3"/>
      <c r="I73" s="3"/>
      <c r="J73" s="3"/>
    </row>
    <row r="74" spans="1:10">
      <c r="A74" s="49" t="s">
        <v>303</v>
      </c>
      <c r="B74" s="41" t="s">
        <v>106</v>
      </c>
      <c r="C74" s="80">
        <v>1</v>
      </c>
      <c r="D74" s="80" t="s">
        <v>24</v>
      </c>
      <c r="E74" s="68"/>
      <c r="F74" s="68">
        <f t="shared" si="7"/>
        <v>0</v>
      </c>
      <c r="G74" s="3"/>
      <c r="H74" s="3"/>
      <c r="I74" s="3"/>
      <c r="J74" s="3"/>
    </row>
    <row r="75" spans="1:10">
      <c r="A75" s="49"/>
      <c r="B75" s="41"/>
      <c r="C75" s="80"/>
      <c r="D75" s="80"/>
      <c r="E75" s="68"/>
      <c r="F75" s="68"/>
      <c r="G75" s="3"/>
      <c r="H75" s="3"/>
      <c r="I75" s="3"/>
      <c r="J75" s="3"/>
    </row>
    <row r="76" spans="1:10">
      <c r="A76" s="128">
        <v>2.5</v>
      </c>
      <c r="B76" s="123" t="s">
        <v>69</v>
      </c>
      <c r="C76" s="126"/>
      <c r="D76" s="126"/>
      <c r="E76" s="127"/>
      <c r="F76" s="125">
        <f t="shared" ref="F76" si="10">C76*E76</f>
        <v>0</v>
      </c>
      <c r="G76" s="45"/>
      <c r="H76" s="53"/>
      <c r="I76" s="65"/>
    </row>
    <row r="77" spans="1:10">
      <c r="A77" s="101"/>
      <c r="B77" s="102" t="s">
        <v>23</v>
      </c>
      <c r="C77" s="103"/>
      <c r="D77" s="103"/>
      <c r="E77" s="104"/>
      <c r="F77" s="105"/>
      <c r="G77" s="45"/>
      <c r="H77" s="53"/>
      <c r="I77" s="65"/>
    </row>
    <row r="78" spans="1:10" ht="33.75">
      <c r="A78" s="101" t="s">
        <v>176</v>
      </c>
      <c r="B78" s="102" t="s">
        <v>87</v>
      </c>
      <c r="C78" s="103">
        <v>1</v>
      </c>
      <c r="D78" s="103" t="s">
        <v>24</v>
      </c>
      <c r="E78" s="68"/>
      <c r="F78" s="68">
        <f t="shared" ref="F78:F81" si="11">C78*E78</f>
        <v>0</v>
      </c>
      <c r="G78" s="45"/>
      <c r="H78" s="53"/>
      <c r="I78" s="65"/>
    </row>
    <row r="79" spans="1:10">
      <c r="A79" s="101" t="s">
        <v>177</v>
      </c>
      <c r="B79" s="102" t="s">
        <v>25</v>
      </c>
      <c r="C79" s="103">
        <v>1</v>
      </c>
      <c r="D79" s="103" t="s">
        <v>24</v>
      </c>
      <c r="E79" s="68"/>
      <c r="F79" s="68">
        <f t="shared" si="11"/>
        <v>0</v>
      </c>
      <c r="G79" s="45"/>
      <c r="H79" s="53"/>
      <c r="I79" s="65"/>
    </row>
    <row r="80" spans="1:10" ht="22.5">
      <c r="A80" s="49" t="s">
        <v>178</v>
      </c>
      <c r="B80" s="41" t="s">
        <v>287</v>
      </c>
      <c r="C80" s="39">
        <v>1</v>
      </c>
      <c r="D80" s="39" t="s">
        <v>17</v>
      </c>
      <c r="E80" s="68"/>
      <c r="F80" s="68">
        <f t="shared" si="11"/>
        <v>0</v>
      </c>
      <c r="G80" s="45"/>
      <c r="H80" s="53"/>
      <c r="I80" s="65"/>
    </row>
    <row r="81" spans="1:9" ht="22.5">
      <c r="A81" s="49" t="s">
        <v>179</v>
      </c>
      <c r="B81" s="41" t="s">
        <v>104</v>
      </c>
      <c r="C81" s="80">
        <v>72</v>
      </c>
      <c r="D81" s="41" t="s">
        <v>16</v>
      </c>
      <c r="E81" s="68"/>
      <c r="F81" s="68">
        <f t="shared" si="11"/>
        <v>0</v>
      </c>
      <c r="G81" s="45"/>
      <c r="H81" s="53"/>
      <c r="I81" s="65"/>
    </row>
    <row r="82" spans="1:9">
      <c r="A82" s="49"/>
      <c r="B82" s="41"/>
      <c r="C82" s="41"/>
      <c r="D82" s="41"/>
      <c r="E82" s="68"/>
      <c r="F82" s="68"/>
      <c r="G82" s="45"/>
      <c r="H82" s="53"/>
      <c r="I82" s="65"/>
    </row>
    <row r="83" spans="1:9">
      <c r="A83" s="128">
        <v>2.6</v>
      </c>
      <c r="B83" s="123" t="s">
        <v>70</v>
      </c>
      <c r="C83" s="126"/>
      <c r="D83" s="126"/>
      <c r="E83" s="127"/>
      <c r="F83" s="125">
        <f t="shared" ref="F83" si="12">C83*E83</f>
        <v>0</v>
      </c>
      <c r="G83" s="45"/>
      <c r="H83" s="53"/>
      <c r="I83" s="65"/>
    </row>
    <row r="84" spans="1:9">
      <c r="A84" s="86"/>
      <c r="B84" s="106" t="s">
        <v>72</v>
      </c>
      <c r="C84" s="107"/>
      <c r="D84" s="108"/>
      <c r="E84" s="109"/>
      <c r="F84" s="109"/>
      <c r="G84" s="45"/>
      <c r="H84" s="53"/>
      <c r="I84" s="65"/>
    </row>
    <row r="85" spans="1:9">
      <c r="A85" s="41" t="s">
        <v>180</v>
      </c>
      <c r="B85" s="98" t="s">
        <v>75</v>
      </c>
      <c r="C85" s="110">
        <v>860</v>
      </c>
      <c r="D85" s="110" t="s">
        <v>71</v>
      </c>
      <c r="E85" s="68"/>
      <c r="F85" s="68">
        <f t="shared" ref="F85:F90" si="13">C85*E85</f>
        <v>0</v>
      </c>
      <c r="G85" s="45"/>
      <c r="H85" s="53"/>
      <c r="I85" s="65"/>
    </row>
    <row r="86" spans="1:9">
      <c r="A86" s="41" t="s">
        <v>181</v>
      </c>
      <c r="B86" s="98" t="s">
        <v>111</v>
      </c>
      <c r="C86" s="112">
        <v>191</v>
      </c>
      <c r="D86" s="112" t="s">
        <v>71</v>
      </c>
      <c r="E86" s="68"/>
      <c r="F86" s="68">
        <f t="shared" si="13"/>
        <v>0</v>
      </c>
      <c r="G86" s="45"/>
      <c r="H86" s="53"/>
      <c r="I86" s="65"/>
    </row>
    <row r="87" spans="1:9">
      <c r="A87" s="41" t="s">
        <v>182</v>
      </c>
      <c r="B87" s="98" t="s">
        <v>73</v>
      </c>
      <c r="C87" s="110">
        <v>151</v>
      </c>
      <c r="D87" s="110" t="s">
        <v>38</v>
      </c>
      <c r="E87" s="68"/>
      <c r="F87" s="68">
        <f t="shared" si="13"/>
        <v>0</v>
      </c>
      <c r="G87" s="45"/>
      <c r="H87" s="53"/>
      <c r="I87" s="65"/>
    </row>
    <row r="88" spans="1:9" ht="22.5">
      <c r="A88" s="41" t="s">
        <v>183</v>
      </c>
      <c r="B88" s="98" t="s">
        <v>112</v>
      </c>
      <c r="C88" s="110">
        <v>41</v>
      </c>
      <c r="D88" s="112" t="s">
        <v>71</v>
      </c>
      <c r="E88" s="68"/>
      <c r="F88" s="68">
        <f t="shared" si="13"/>
        <v>0</v>
      </c>
      <c r="G88" s="45"/>
      <c r="H88" s="53"/>
      <c r="I88" s="65"/>
    </row>
    <row r="89" spans="1:9" ht="22.5">
      <c r="A89" s="41" t="s">
        <v>184</v>
      </c>
      <c r="B89" s="98" t="s">
        <v>76</v>
      </c>
      <c r="C89" s="112">
        <v>56</v>
      </c>
      <c r="D89" s="112" t="s">
        <v>71</v>
      </c>
      <c r="E89" s="68"/>
      <c r="F89" s="68">
        <f t="shared" si="13"/>
        <v>0</v>
      </c>
      <c r="G89" s="45"/>
      <c r="H89" s="53"/>
      <c r="I89" s="65"/>
    </row>
    <row r="90" spans="1:9" ht="22.5">
      <c r="A90" s="41" t="s">
        <v>185</v>
      </c>
      <c r="B90" s="98" t="s">
        <v>108</v>
      </c>
      <c r="C90" s="112">
        <v>70</v>
      </c>
      <c r="D90" s="112" t="s">
        <v>107</v>
      </c>
      <c r="E90" s="68"/>
      <c r="F90" s="68">
        <f t="shared" si="13"/>
        <v>0</v>
      </c>
      <c r="G90" s="45"/>
      <c r="H90" s="53"/>
      <c r="I90" s="65"/>
    </row>
    <row r="91" spans="1:9">
      <c r="A91" s="113"/>
      <c r="B91" s="98"/>
      <c r="C91" s="112"/>
      <c r="D91" s="112"/>
      <c r="E91" s="111"/>
      <c r="F91" s="91"/>
      <c r="G91" s="45"/>
      <c r="H91" s="53"/>
      <c r="I91" s="65"/>
    </row>
    <row r="92" spans="1:9">
      <c r="A92" s="86"/>
      <c r="B92" s="106" t="s">
        <v>77</v>
      </c>
      <c r="C92" s="107"/>
      <c r="D92" s="108"/>
      <c r="E92" s="109"/>
      <c r="F92" s="109"/>
      <c r="G92" s="45"/>
      <c r="H92" s="53"/>
      <c r="I92" s="65"/>
    </row>
    <row r="93" spans="1:9">
      <c r="A93" s="114" t="s">
        <v>186</v>
      </c>
      <c r="B93" s="98" t="s">
        <v>78</v>
      </c>
      <c r="C93" s="112"/>
      <c r="D93" s="112" t="s">
        <v>24</v>
      </c>
      <c r="E93" s="68"/>
      <c r="F93" s="68">
        <f>C93*E93</f>
        <v>0</v>
      </c>
      <c r="G93" s="45"/>
      <c r="H93" s="53"/>
      <c r="I93" s="65"/>
    </row>
    <row r="94" spans="1:9" ht="22.5">
      <c r="A94" s="114" t="s">
        <v>187</v>
      </c>
      <c r="B94" s="98" t="s">
        <v>109</v>
      </c>
      <c r="C94" s="112">
        <v>20</v>
      </c>
      <c r="D94" s="112" t="s">
        <v>21</v>
      </c>
      <c r="E94" s="68"/>
      <c r="F94" s="68">
        <f>C94*E94</f>
        <v>0</v>
      </c>
      <c r="G94" s="45"/>
      <c r="H94" s="53"/>
      <c r="I94" s="65"/>
    </row>
    <row r="95" spans="1:9" ht="15" customHeight="1" thickBot="1">
      <c r="A95" s="159" t="s">
        <v>55</v>
      </c>
      <c r="B95" s="169"/>
      <c r="C95" s="169"/>
      <c r="D95" s="169"/>
      <c r="E95" s="170"/>
      <c r="F95" s="46">
        <f>SUM(F3:F94)</f>
        <v>0</v>
      </c>
      <c r="G95" s="45"/>
      <c r="H95" s="53"/>
      <c r="I95" s="53"/>
    </row>
    <row r="96" spans="1:9" ht="12" thickTop="1">
      <c r="A96" s="69"/>
      <c r="B96" s="1"/>
      <c r="C96" s="29"/>
      <c r="D96" s="29"/>
      <c r="E96" s="2"/>
      <c r="F96" s="2"/>
    </row>
    <row r="97" spans="1:6">
      <c r="A97" s="69"/>
      <c r="B97" s="1"/>
      <c r="C97" s="29"/>
      <c r="D97" s="29"/>
      <c r="E97" s="2"/>
      <c r="F97" s="2"/>
    </row>
    <row r="98" spans="1:6">
      <c r="A98" s="69"/>
      <c r="B98" s="1"/>
      <c r="C98" s="29"/>
      <c r="D98" s="29"/>
      <c r="E98" s="2"/>
      <c r="F98" s="2"/>
    </row>
    <row r="99" spans="1:6">
      <c r="A99" s="69"/>
      <c r="B99" s="1"/>
      <c r="C99" s="29"/>
      <c r="D99" s="29"/>
      <c r="E99" s="2"/>
      <c r="F99" s="2"/>
    </row>
    <row r="100" spans="1:6">
      <c r="A100" s="69"/>
      <c r="B100" s="1"/>
      <c r="C100" s="29"/>
      <c r="D100" s="29"/>
      <c r="E100" s="2"/>
      <c r="F100" s="2"/>
    </row>
    <row r="101" spans="1:6">
      <c r="A101" s="69"/>
      <c r="B101" s="1"/>
      <c r="C101" s="29"/>
      <c r="D101" s="29"/>
      <c r="E101" s="2"/>
      <c r="F101" s="2"/>
    </row>
    <row r="102" spans="1:6">
      <c r="A102" s="69"/>
      <c r="B102" s="1"/>
      <c r="C102" s="29"/>
      <c r="D102" s="29"/>
      <c r="E102" s="2"/>
      <c r="F102" s="2"/>
    </row>
    <row r="103" spans="1:6">
      <c r="A103" s="69"/>
      <c r="B103" s="1"/>
      <c r="C103" s="29"/>
      <c r="D103" s="29"/>
      <c r="E103" s="2"/>
      <c r="F103" s="2"/>
    </row>
    <row r="104" spans="1:6">
      <c r="A104" s="69"/>
      <c r="B104" s="1"/>
      <c r="C104" s="29"/>
      <c r="D104" s="29"/>
      <c r="E104" s="2"/>
      <c r="F104" s="2"/>
    </row>
    <row r="105" spans="1:6">
      <c r="A105" s="69"/>
      <c r="B105" s="1"/>
      <c r="C105" s="29"/>
      <c r="D105" s="29"/>
      <c r="E105" s="2"/>
      <c r="F105" s="2"/>
    </row>
    <row r="106" spans="1:6">
      <c r="A106" s="69"/>
      <c r="B106" s="1"/>
      <c r="C106" s="29"/>
      <c r="D106" s="29"/>
      <c r="E106" s="2"/>
      <c r="F106" s="2"/>
    </row>
    <row r="107" spans="1:6">
      <c r="A107" s="69"/>
      <c r="B107" s="1"/>
      <c r="C107" s="29"/>
      <c r="D107" s="29"/>
      <c r="E107" s="2"/>
      <c r="F107" s="2"/>
    </row>
    <row r="108" spans="1:6">
      <c r="A108" s="69"/>
      <c r="B108" s="1"/>
      <c r="C108" s="29"/>
      <c r="D108" s="29"/>
      <c r="E108" s="2"/>
      <c r="F108" s="2"/>
    </row>
    <row r="109" spans="1:6">
      <c r="A109" s="69"/>
      <c r="B109" s="1"/>
      <c r="C109" s="29"/>
      <c r="D109" s="29"/>
      <c r="E109" s="2"/>
      <c r="F109" s="2"/>
    </row>
    <row r="110" spans="1:6">
      <c r="A110" s="69"/>
      <c r="B110" s="1"/>
      <c r="C110" s="29"/>
      <c r="D110" s="29"/>
      <c r="E110" s="2"/>
      <c r="F110" s="2"/>
    </row>
    <row r="111" spans="1:6">
      <c r="A111" s="69"/>
      <c r="B111" s="1"/>
      <c r="C111" s="29"/>
      <c r="D111" s="29"/>
      <c r="E111" s="2"/>
      <c r="F111" s="2"/>
    </row>
    <row r="112" spans="1:6">
      <c r="A112" s="69"/>
      <c r="B112" s="1"/>
      <c r="C112" s="29"/>
      <c r="D112" s="29"/>
      <c r="E112" s="2"/>
      <c r="F112" s="2"/>
    </row>
    <row r="113" spans="1:6">
      <c r="A113" s="69"/>
      <c r="B113" s="1"/>
      <c r="C113" s="29"/>
      <c r="D113" s="29"/>
      <c r="E113" s="2"/>
      <c r="F113" s="2"/>
    </row>
    <row r="114" spans="1:6">
      <c r="A114" s="69"/>
      <c r="B114" s="1"/>
      <c r="C114" s="29"/>
      <c r="D114" s="29"/>
      <c r="E114" s="2"/>
      <c r="F114" s="2"/>
    </row>
    <row r="115" spans="1:6">
      <c r="A115" s="69"/>
      <c r="B115" s="1"/>
      <c r="C115" s="29"/>
      <c r="D115" s="29"/>
      <c r="E115" s="2"/>
      <c r="F115" s="2"/>
    </row>
    <row r="116" spans="1:6">
      <c r="A116" s="69"/>
      <c r="B116" s="1"/>
      <c r="C116" s="29"/>
      <c r="D116" s="29"/>
      <c r="E116" s="2"/>
      <c r="F116" s="2"/>
    </row>
    <row r="117" spans="1:6">
      <c r="A117" s="69"/>
      <c r="B117" s="1"/>
      <c r="C117" s="29"/>
      <c r="D117" s="29"/>
      <c r="E117" s="2"/>
      <c r="F117" s="2"/>
    </row>
    <row r="118" spans="1:6">
      <c r="A118" s="69"/>
      <c r="B118" s="1"/>
      <c r="C118" s="29"/>
      <c r="D118" s="29"/>
      <c r="E118" s="2"/>
      <c r="F118" s="2"/>
    </row>
    <row r="119" spans="1:6">
      <c r="A119" s="69"/>
      <c r="B119" s="1"/>
      <c r="C119" s="29"/>
      <c r="D119" s="29"/>
      <c r="E119" s="2"/>
      <c r="F119" s="2"/>
    </row>
    <row r="120" spans="1:6">
      <c r="A120" s="69"/>
      <c r="B120" s="1"/>
      <c r="C120" s="29"/>
      <c r="D120" s="29"/>
      <c r="E120" s="2"/>
      <c r="F120" s="2"/>
    </row>
    <row r="121" spans="1:6">
      <c r="A121" s="69"/>
      <c r="B121" s="1"/>
      <c r="C121" s="29"/>
      <c r="D121" s="29"/>
      <c r="E121" s="2"/>
      <c r="F121" s="2"/>
    </row>
    <row r="122" spans="1:6">
      <c r="A122" s="69"/>
      <c r="B122" s="1"/>
      <c r="C122" s="29"/>
      <c r="D122" s="29"/>
      <c r="E122" s="2"/>
      <c r="F122" s="2"/>
    </row>
    <row r="123" spans="1:6">
      <c r="A123" s="69"/>
      <c r="B123" s="1"/>
      <c r="C123" s="29"/>
      <c r="D123" s="29"/>
      <c r="E123" s="2"/>
      <c r="F123" s="2"/>
    </row>
    <row r="124" spans="1:6">
      <c r="A124" s="69"/>
      <c r="B124" s="1"/>
      <c r="C124" s="29"/>
      <c r="D124" s="29"/>
      <c r="E124" s="2"/>
      <c r="F124" s="2"/>
    </row>
    <row r="125" spans="1:6">
      <c r="A125" s="69"/>
      <c r="B125" s="1"/>
      <c r="C125" s="29"/>
      <c r="D125" s="29"/>
      <c r="E125" s="2"/>
      <c r="F125" s="2"/>
    </row>
    <row r="126" spans="1:6">
      <c r="A126" s="69"/>
      <c r="B126" s="1"/>
      <c r="C126" s="29"/>
      <c r="D126" s="29"/>
      <c r="E126" s="2"/>
      <c r="F126" s="2"/>
    </row>
    <row r="127" spans="1:6">
      <c r="A127" s="69"/>
      <c r="B127" s="1"/>
      <c r="C127" s="29"/>
      <c r="D127" s="29"/>
      <c r="E127" s="2"/>
      <c r="F127" s="2"/>
    </row>
    <row r="128" spans="1:6">
      <c r="A128" s="69"/>
      <c r="B128" s="1"/>
      <c r="C128" s="29"/>
      <c r="D128" s="29"/>
      <c r="E128" s="2"/>
      <c r="F128" s="2"/>
    </row>
    <row r="129" spans="1:6">
      <c r="A129" s="69"/>
      <c r="B129" s="1"/>
      <c r="C129" s="29"/>
      <c r="D129" s="29"/>
      <c r="E129" s="2"/>
      <c r="F129" s="2"/>
    </row>
    <row r="130" spans="1:6">
      <c r="A130" s="69"/>
      <c r="B130" s="1"/>
      <c r="C130" s="29"/>
      <c r="D130" s="29"/>
      <c r="E130" s="2"/>
      <c r="F130" s="2"/>
    </row>
    <row r="131" spans="1:6">
      <c r="A131" s="69"/>
      <c r="B131" s="1"/>
      <c r="C131" s="29"/>
      <c r="D131" s="29"/>
      <c r="E131" s="2"/>
      <c r="F131" s="2"/>
    </row>
    <row r="132" spans="1:6">
      <c r="A132" s="69"/>
      <c r="B132" s="1"/>
      <c r="C132" s="29"/>
      <c r="D132" s="29"/>
      <c r="E132" s="2"/>
      <c r="F132" s="2"/>
    </row>
    <row r="133" spans="1:6">
      <c r="A133" s="69"/>
      <c r="B133" s="1"/>
      <c r="C133" s="29"/>
      <c r="D133" s="29"/>
      <c r="E133" s="2"/>
      <c r="F133" s="2"/>
    </row>
    <row r="134" spans="1:6">
      <c r="A134" s="69"/>
      <c r="B134" s="1"/>
      <c r="C134" s="29"/>
      <c r="D134" s="29"/>
      <c r="E134" s="2"/>
      <c r="F134" s="2"/>
    </row>
    <row r="135" spans="1:6">
      <c r="A135" s="69"/>
      <c r="B135" s="1"/>
      <c r="C135" s="29"/>
      <c r="D135" s="29"/>
      <c r="E135" s="2"/>
      <c r="F135" s="2"/>
    </row>
  </sheetData>
  <mergeCells count="1">
    <mergeCell ref="A95:E95"/>
  </mergeCells>
  <phoneticPr fontId="8" type="noConversion"/>
  <pageMargins left="0.70866141732283505" right="0.70866141732283505" top="0.74803149606299202" bottom="0.74803149606299202" header="0.31496062992126" footer="0.31496062992126"/>
  <pageSetup paperSize="9" scale="82" fitToHeight="0" orientation="portrait" r:id="rId1"/>
  <headerFooter>
    <oddHeader>&amp;C
&amp;R&amp;G</oddHeader>
    <oddFooter>&amp;L&amp;"Arial,Bold"&amp;6Schedule of Quantities - Stage []&amp;"Arial,Regular"
PROJECT NAME, ADDRESS 
&amp;"Arial,Bold"Page &amp;P&amp;C&amp;G&amp;R&amp;D</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E759C-0826-4DAF-B4B2-A0DA5E97C25F}">
  <sheetPr>
    <pageSetUpPr fitToPage="1"/>
  </sheetPr>
  <dimension ref="A1:BQ183"/>
  <sheetViews>
    <sheetView view="pageBreakPreview" topLeftCell="A88" zoomScaleNormal="100" zoomScaleSheetLayoutView="100" workbookViewId="0">
      <selection activeCell="B107" sqref="B107"/>
    </sheetView>
  </sheetViews>
  <sheetFormatPr defaultRowHeight="12.75"/>
  <cols>
    <col min="1" max="1" width="6.42578125" style="171" customWidth="1"/>
    <col min="2" max="2" width="45.140625" style="171" customWidth="1"/>
    <col min="3" max="3" width="7.5703125" style="171" customWidth="1"/>
    <col min="4" max="4" width="6.85546875" style="171" customWidth="1"/>
    <col min="5" max="5" width="14" style="171" customWidth="1"/>
    <col min="6" max="6" width="15.7109375" style="171" customWidth="1"/>
    <col min="7" max="7" width="9.5703125" style="172" customWidth="1"/>
    <col min="8" max="18" width="10.7109375" style="171" customWidth="1"/>
    <col min="19" max="254" width="9.140625" style="171"/>
    <col min="255" max="255" width="4.85546875" style="171" customWidth="1"/>
    <col min="256" max="256" width="55.7109375" style="171" customWidth="1"/>
    <col min="257" max="257" width="17.7109375" style="171" customWidth="1"/>
    <col min="258" max="510" width="9.140625" style="171"/>
    <col min="511" max="511" width="4.85546875" style="171" customWidth="1"/>
    <col min="512" max="512" width="55.7109375" style="171" customWidth="1"/>
    <col min="513" max="513" width="17.7109375" style="171" customWidth="1"/>
    <col min="514" max="766" width="9.140625" style="171"/>
    <col min="767" max="767" width="4.85546875" style="171" customWidth="1"/>
    <col min="768" max="768" width="55.7109375" style="171" customWidth="1"/>
    <col min="769" max="769" width="17.7109375" style="171" customWidth="1"/>
    <col min="770" max="1022" width="9.140625" style="171"/>
    <col min="1023" max="1023" width="4.85546875" style="171" customWidth="1"/>
    <col min="1024" max="1024" width="55.7109375" style="171" customWidth="1"/>
    <col min="1025" max="1025" width="17.7109375" style="171" customWidth="1"/>
    <col min="1026" max="1278" width="9.140625" style="171"/>
    <col min="1279" max="1279" width="4.85546875" style="171" customWidth="1"/>
    <col min="1280" max="1280" width="55.7109375" style="171" customWidth="1"/>
    <col min="1281" max="1281" width="17.7109375" style="171" customWidth="1"/>
    <col min="1282" max="1534" width="9.140625" style="171"/>
    <col min="1535" max="1535" width="4.85546875" style="171" customWidth="1"/>
    <col min="1536" max="1536" width="55.7109375" style="171" customWidth="1"/>
    <col min="1537" max="1537" width="17.7109375" style="171" customWidth="1"/>
    <col min="1538" max="1790" width="9.140625" style="171"/>
    <col min="1791" max="1791" width="4.85546875" style="171" customWidth="1"/>
    <col min="1792" max="1792" width="55.7109375" style="171" customWidth="1"/>
    <col min="1793" max="1793" width="17.7109375" style="171" customWidth="1"/>
    <col min="1794" max="2046" width="9.140625" style="171"/>
    <col min="2047" max="2047" width="4.85546875" style="171" customWidth="1"/>
    <col min="2048" max="2048" width="55.7109375" style="171" customWidth="1"/>
    <col min="2049" max="2049" width="17.7109375" style="171" customWidth="1"/>
    <col min="2050" max="2302" width="9.140625" style="171"/>
    <col min="2303" max="2303" width="4.85546875" style="171" customWidth="1"/>
    <col min="2304" max="2304" width="55.7109375" style="171" customWidth="1"/>
    <col min="2305" max="2305" width="17.7109375" style="171" customWidth="1"/>
    <col min="2306" max="2558" width="9.140625" style="171"/>
    <col min="2559" max="2559" width="4.85546875" style="171" customWidth="1"/>
    <col min="2560" max="2560" width="55.7109375" style="171" customWidth="1"/>
    <col min="2561" max="2561" width="17.7109375" style="171" customWidth="1"/>
    <col min="2562" max="2814" width="9.140625" style="171"/>
    <col min="2815" max="2815" width="4.85546875" style="171" customWidth="1"/>
    <col min="2816" max="2816" width="55.7109375" style="171" customWidth="1"/>
    <col min="2817" max="2817" width="17.7109375" style="171" customWidth="1"/>
    <col min="2818" max="3070" width="9.140625" style="171"/>
    <col min="3071" max="3071" width="4.85546875" style="171" customWidth="1"/>
    <col min="3072" max="3072" width="55.7109375" style="171" customWidth="1"/>
    <col min="3073" max="3073" width="17.7109375" style="171" customWidth="1"/>
    <col min="3074" max="3326" width="9.140625" style="171"/>
    <col min="3327" max="3327" width="4.85546875" style="171" customWidth="1"/>
    <col min="3328" max="3328" width="55.7109375" style="171" customWidth="1"/>
    <col min="3329" max="3329" width="17.7109375" style="171" customWidth="1"/>
    <col min="3330" max="3582" width="9.140625" style="171"/>
    <col min="3583" max="3583" width="4.85546875" style="171" customWidth="1"/>
    <col min="3584" max="3584" width="55.7109375" style="171" customWidth="1"/>
    <col min="3585" max="3585" width="17.7109375" style="171" customWidth="1"/>
    <col min="3586" max="3838" width="9.140625" style="171"/>
    <col min="3839" max="3839" width="4.85546875" style="171" customWidth="1"/>
    <col min="3840" max="3840" width="55.7109375" style="171" customWidth="1"/>
    <col min="3841" max="3841" width="17.7109375" style="171" customWidth="1"/>
    <col min="3842" max="4094" width="9.140625" style="171"/>
    <col min="4095" max="4095" width="4.85546875" style="171" customWidth="1"/>
    <col min="4096" max="4096" width="55.7109375" style="171" customWidth="1"/>
    <col min="4097" max="4097" width="17.7109375" style="171" customWidth="1"/>
    <col min="4098" max="4350" width="9.140625" style="171"/>
    <col min="4351" max="4351" width="4.85546875" style="171" customWidth="1"/>
    <col min="4352" max="4352" width="55.7109375" style="171" customWidth="1"/>
    <col min="4353" max="4353" width="17.7109375" style="171" customWidth="1"/>
    <col min="4354" max="4606" width="9.140625" style="171"/>
    <col min="4607" max="4607" width="4.85546875" style="171" customWidth="1"/>
    <col min="4608" max="4608" width="55.7109375" style="171" customWidth="1"/>
    <col min="4609" max="4609" width="17.7109375" style="171" customWidth="1"/>
    <col min="4610" max="4862" width="9.140625" style="171"/>
    <col min="4863" max="4863" width="4.85546875" style="171" customWidth="1"/>
    <col min="4864" max="4864" width="55.7109375" style="171" customWidth="1"/>
    <col min="4865" max="4865" width="17.7109375" style="171" customWidth="1"/>
    <col min="4866" max="5118" width="9.140625" style="171"/>
    <col min="5119" max="5119" width="4.85546875" style="171" customWidth="1"/>
    <col min="5120" max="5120" width="55.7109375" style="171" customWidth="1"/>
    <col min="5121" max="5121" width="17.7109375" style="171" customWidth="1"/>
    <col min="5122" max="5374" width="9.140625" style="171"/>
    <col min="5375" max="5375" width="4.85546875" style="171" customWidth="1"/>
    <col min="5376" max="5376" width="55.7109375" style="171" customWidth="1"/>
    <col min="5377" max="5377" width="17.7109375" style="171" customWidth="1"/>
    <col min="5378" max="5630" width="9.140625" style="171"/>
    <col min="5631" max="5631" width="4.85546875" style="171" customWidth="1"/>
    <col min="5632" max="5632" width="55.7109375" style="171" customWidth="1"/>
    <col min="5633" max="5633" width="17.7109375" style="171" customWidth="1"/>
    <col min="5634" max="5886" width="9.140625" style="171"/>
    <col min="5887" max="5887" width="4.85546875" style="171" customWidth="1"/>
    <col min="5888" max="5888" width="55.7109375" style="171" customWidth="1"/>
    <col min="5889" max="5889" width="17.7109375" style="171" customWidth="1"/>
    <col min="5890" max="6142" width="9.140625" style="171"/>
    <col min="6143" max="6143" width="4.85546875" style="171" customWidth="1"/>
    <col min="6144" max="6144" width="55.7109375" style="171" customWidth="1"/>
    <col min="6145" max="6145" width="17.7109375" style="171" customWidth="1"/>
    <col min="6146" max="6398" width="9.140625" style="171"/>
    <col min="6399" max="6399" width="4.85546875" style="171" customWidth="1"/>
    <col min="6400" max="6400" width="55.7109375" style="171" customWidth="1"/>
    <col min="6401" max="6401" width="17.7109375" style="171" customWidth="1"/>
    <col min="6402" max="6654" width="9.140625" style="171"/>
    <col min="6655" max="6655" width="4.85546875" style="171" customWidth="1"/>
    <col min="6656" max="6656" width="55.7109375" style="171" customWidth="1"/>
    <col min="6657" max="6657" width="17.7109375" style="171" customWidth="1"/>
    <col min="6658" max="6910" width="9.140625" style="171"/>
    <col min="6911" max="6911" width="4.85546875" style="171" customWidth="1"/>
    <col min="6912" max="6912" width="55.7109375" style="171" customWidth="1"/>
    <col min="6913" max="6913" width="17.7109375" style="171" customWidth="1"/>
    <col min="6914" max="7166" width="9.140625" style="171"/>
    <col min="7167" max="7167" width="4.85546875" style="171" customWidth="1"/>
    <col min="7168" max="7168" width="55.7109375" style="171" customWidth="1"/>
    <col min="7169" max="7169" width="17.7109375" style="171" customWidth="1"/>
    <col min="7170" max="7422" width="9.140625" style="171"/>
    <col min="7423" max="7423" width="4.85546875" style="171" customWidth="1"/>
    <col min="7424" max="7424" width="55.7109375" style="171" customWidth="1"/>
    <col min="7425" max="7425" width="17.7109375" style="171" customWidth="1"/>
    <col min="7426" max="7678" width="9.140625" style="171"/>
    <col min="7679" max="7679" width="4.85546875" style="171" customWidth="1"/>
    <col min="7680" max="7680" width="55.7109375" style="171" customWidth="1"/>
    <col min="7681" max="7681" width="17.7109375" style="171" customWidth="1"/>
    <col min="7682" max="7934" width="9.140625" style="171"/>
    <col min="7935" max="7935" width="4.85546875" style="171" customWidth="1"/>
    <col min="7936" max="7936" width="55.7109375" style="171" customWidth="1"/>
    <col min="7937" max="7937" width="17.7109375" style="171" customWidth="1"/>
    <col min="7938" max="8190" width="9.140625" style="171"/>
    <col min="8191" max="8191" width="4.85546875" style="171" customWidth="1"/>
    <col min="8192" max="8192" width="55.7109375" style="171" customWidth="1"/>
    <col min="8193" max="8193" width="17.7109375" style="171" customWidth="1"/>
    <col min="8194" max="8446" width="9.140625" style="171"/>
    <col min="8447" max="8447" width="4.85546875" style="171" customWidth="1"/>
    <col min="8448" max="8448" width="55.7109375" style="171" customWidth="1"/>
    <col min="8449" max="8449" width="17.7109375" style="171" customWidth="1"/>
    <col min="8450" max="8702" width="9.140625" style="171"/>
    <col min="8703" max="8703" width="4.85546875" style="171" customWidth="1"/>
    <col min="8704" max="8704" width="55.7109375" style="171" customWidth="1"/>
    <col min="8705" max="8705" width="17.7109375" style="171" customWidth="1"/>
    <col min="8706" max="8958" width="9.140625" style="171"/>
    <col min="8959" max="8959" width="4.85546875" style="171" customWidth="1"/>
    <col min="8960" max="8960" width="55.7109375" style="171" customWidth="1"/>
    <col min="8961" max="8961" width="17.7109375" style="171" customWidth="1"/>
    <col min="8962" max="9214" width="9.140625" style="171"/>
    <col min="9215" max="9215" width="4.85546875" style="171" customWidth="1"/>
    <col min="9216" max="9216" width="55.7109375" style="171" customWidth="1"/>
    <col min="9217" max="9217" width="17.7109375" style="171" customWidth="1"/>
    <col min="9218" max="9470" width="9.140625" style="171"/>
    <col min="9471" max="9471" width="4.85546875" style="171" customWidth="1"/>
    <col min="9472" max="9472" width="55.7109375" style="171" customWidth="1"/>
    <col min="9473" max="9473" width="17.7109375" style="171" customWidth="1"/>
    <col min="9474" max="9726" width="9.140625" style="171"/>
    <col min="9727" max="9727" width="4.85546875" style="171" customWidth="1"/>
    <col min="9728" max="9728" width="55.7109375" style="171" customWidth="1"/>
    <col min="9729" max="9729" width="17.7109375" style="171" customWidth="1"/>
    <col min="9730" max="9982" width="9.140625" style="171"/>
    <col min="9983" max="9983" width="4.85546875" style="171" customWidth="1"/>
    <col min="9984" max="9984" width="55.7109375" style="171" customWidth="1"/>
    <col min="9985" max="9985" width="17.7109375" style="171" customWidth="1"/>
    <col min="9986" max="10238" width="9.140625" style="171"/>
    <col min="10239" max="10239" width="4.85546875" style="171" customWidth="1"/>
    <col min="10240" max="10240" width="55.7109375" style="171" customWidth="1"/>
    <col min="10241" max="10241" width="17.7109375" style="171" customWidth="1"/>
    <col min="10242" max="10494" width="9.140625" style="171"/>
    <col min="10495" max="10495" width="4.85546875" style="171" customWidth="1"/>
    <col min="10496" max="10496" width="55.7109375" style="171" customWidth="1"/>
    <col min="10497" max="10497" width="17.7109375" style="171" customWidth="1"/>
    <col min="10498" max="10750" width="9.140625" style="171"/>
    <col min="10751" max="10751" width="4.85546875" style="171" customWidth="1"/>
    <col min="10752" max="10752" width="55.7109375" style="171" customWidth="1"/>
    <col min="10753" max="10753" width="17.7109375" style="171" customWidth="1"/>
    <col min="10754" max="11006" width="9.140625" style="171"/>
    <col min="11007" max="11007" width="4.85546875" style="171" customWidth="1"/>
    <col min="11008" max="11008" width="55.7109375" style="171" customWidth="1"/>
    <col min="11009" max="11009" width="17.7109375" style="171" customWidth="1"/>
    <col min="11010" max="11262" width="9.140625" style="171"/>
    <col min="11263" max="11263" width="4.85546875" style="171" customWidth="1"/>
    <col min="11264" max="11264" width="55.7109375" style="171" customWidth="1"/>
    <col min="11265" max="11265" width="17.7109375" style="171" customWidth="1"/>
    <col min="11266" max="11518" width="9.140625" style="171"/>
    <col min="11519" max="11519" width="4.85546875" style="171" customWidth="1"/>
    <col min="11520" max="11520" width="55.7109375" style="171" customWidth="1"/>
    <col min="11521" max="11521" width="17.7109375" style="171" customWidth="1"/>
    <col min="11522" max="11774" width="9.140625" style="171"/>
    <col min="11775" max="11775" width="4.85546875" style="171" customWidth="1"/>
    <col min="11776" max="11776" width="55.7109375" style="171" customWidth="1"/>
    <col min="11777" max="11777" width="17.7109375" style="171" customWidth="1"/>
    <col min="11778" max="12030" width="9.140625" style="171"/>
    <col min="12031" max="12031" width="4.85546875" style="171" customWidth="1"/>
    <col min="12032" max="12032" width="55.7109375" style="171" customWidth="1"/>
    <col min="12033" max="12033" width="17.7109375" style="171" customWidth="1"/>
    <col min="12034" max="12286" width="9.140625" style="171"/>
    <col min="12287" max="12287" width="4.85546875" style="171" customWidth="1"/>
    <col min="12288" max="12288" width="55.7109375" style="171" customWidth="1"/>
    <col min="12289" max="12289" width="17.7109375" style="171" customWidth="1"/>
    <col min="12290" max="12542" width="9.140625" style="171"/>
    <col min="12543" max="12543" width="4.85546875" style="171" customWidth="1"/>
    <col min="12544" max="12544" width="55.7109375" style="171" customWidth="1"/>
    <col min="12545" max="12545" width="17.7109375" style="171" customWidth="1"/>
    <col min="12546" max="12798" width="9.140625" style="171"/>
    <col min="12799" max="12799" width="4.85546875" style="171" customWidth="1"/>
    <col min="12800" max="12800" width="55.7109375" style="171" customWidth="1"/>
    <col min="12801" max="12801" width="17.7109375" style="171" customWidth="1"/>
    <col min="12802" max="13054" width="9.140625" style="171"/>
    <col min="13055" max="13055" width="4.85546875" style="171" customWidth="1"/>
    <col min="13056" max="13056" width="55.7109375" style="171" customWidth="1"/>
    <col min="13057" max="13057" width="17.7109375" style="171" customWidth="1"/>
    <col min="13058" max="13310" width="9.140625" style="171"/>
    <col min="13311" max="13311" width="4.85546875" style="171" customWidth="1"/>
    <col min="13312" max="13312" width="55.7109375" style="171" customWidth="1"/>
    <col min="13313" max="13313" width="17.7109375" style="171" customWidth="1"/>
    <col min="13314" max="13566" width="9.140625" style="171"/>
    <col min="13567" max="13567" width="4.85546875" style="171" customWidth="1"/>
    <col min="13568" max="13568" width="55.7109375" style="171" customWidth="1"/>
    <col min="13569" max="13569" width="17.7109375" style="171" customWidth="1"/>
    <col min="13570" max="13822" width="9.140625" style="171"/>
    <col min="13823" max="13823" width="4.85546875" style="171" customWidth="1"/>
    <col min="13824" max="13824" width="55.7109375" style="171" customWidth="1"/>
    <col min="13825" max="13825" width="17.7109375" style="171" customWidth="1"/>
    <col min="13826" max="14078" width="9.140625" style="171"/>
    <col min="14079" max="14079" width="4.85546875" style="171" customWidth="1"/>
    <col min="14080" max="14080" width="55.7109375" style="171" customWidth="1"/>
    <col min="14081" max="14081" width="17.7109375" style="171" customWidth="1"/>
    <col min="14082" max="14334" width="9.140625" style="171"/>
    <col min="14335" max="14335" width="4.85546875" style="171" customWidth="1"/>
    <col min="14336" max="14336" width="55.7109375" style="171" customWidth="1"/>
    <col min="14337" max="14337" width="17.7109375" style="171" customWidth="1"/>
    <col min="14338" max="14590" width="9.140625" style="171"/>
    <col min="14591" max="14591" width="4.85546875" style="171" customWidth="1"/>
    <col min="14592" max="14592" width="55.7109375" style="171" customWidth="1"/>
    <col min="14593" max="14593" width="17.7109375" style="171" customWidth="1"/>
    <col min="14594" max="14846" width="9.140625" style="171"/>
    <col min="14847" max="14847" width="4.85546875" style="171" customWidth="1"/>
    <col min="14848" max="14848" width="55.7109375" style="171" customWidth="1"/>
    <col min="14849" max="14849" width="17.7109375" style="171" customWidth="1"/>
    <col min="14850" max="15102" width="9.140625" style="171"/>
    <col min="15103" max="15103" width="4.85546875" style="171" customWidth="1"/>
    <col min="15104" max="15104" width="55.7109375" style="171" customWidth="1"/>
    <col min="15105" max="15105" width="17.7109375" style="171" customWidth="1"/>
    <col min="15106" max="15358" width="9.140625" style="171"/>
    <col min="15359" max="15359" width="4.85546875" style="171" customWidth="1"/>
    <col min="15360" max="15360" width="55.7109375" style="171" customWidth="1"/>
    <col min="15361" max="15361" width="17.7109375" style="171" customWidth="1"/>
    <col min="15362" max="15614" width="9.140625" style="171"/>
    <col min="15615" max="15615" width="4.85546875" style="171" customWidth="1"/>
    <col min="15616" max="15616" width="55.7109375" style="171" customWidth="1"/>
    <col min="15617" max="15617" width="17.7109375" style="171" customWidth="1"/>
    <col min="15618" max="15870" width="9.140625" style="171"/>
    <col min="15871" max="15871" width="4.85546875" style="171" customWidth="1"/>
    <col min="15872" max="15872" width="55.7109375" style="171" customWidth="1"/>
    <col min="15873" max="15873" width="17.7109375" style="171" customWidth="1"/>
    <col min="15874" max="16126" width="9.140625" style="171"/>
    <col min="16127" max="16127" width="4.85546875" style="171" customWidth="1"/>
    <col min="16128" max="16128" width="55.7109375" style="171" customWidth="1"/>
    <col min="16129" max="16129" width="17.7109375" style="171" customWidth="1"/>
    <col min="16130" max="16381" width="9.140625" style="171"/>
    <col min="16382" max="16382" width="9.140625" style="171" customWidth="1"/>
    <col min="16383" max="16384" width="9.140625" style="171"/>
  </cols>
  <sheetData>
    <row r="1" spans="1:18">
      <c r="A1" s="353"/>
      <c r="B1" s="353"/>
      <c r="C1" s="352"/>
      <c r="D1" s="353"/>
      <c r="E1" s="174"/>
      <c r="F1" s="353" t="s">
        <v>394</v>
      </c>
      <c r="G1" s="176"/>
      <c r="H1" s="174"/>
      <c r="I1" s="174"/>
      <c r="J1" s="174"/>
      <c r="K1" s="174"/>
      <c r="L1" s="174"/>
      <c r="M1" s="174"/>
      <c r="N1" s="174"/>
      <c r="O1" s="174"/>
      <c r="P1" s="174"/>
      <c r="Q1" s="174"/>
      <c r="R1" s="174"/>
    </row>
    <row r="2" spans="1:18">
      <c r="A2" s="353"/>
      <c r="B2" s="353"/>
      <c r="C2" s="352"/>
      <c r="D2" s="353"/>
      <c r="E2" s="174"/>
      <c r="F2" s="353" t="s">
        <v>393</v>
      </c>
      <c r="G2" s="176"/>
      <c r="H2" s="174"/>
      <c r="I2" s="174"/>
      <c r="J2" s="174"/>
      <c r="K2" s="174"/>
      <c r="L2" s="174"/>
      <c r="M2" s="174"/>
      <c r="N2" s="174"/>
      <c r="O2" s="174"/>
      <c r="P2" s="174"/>
      <c r="Q2" s="174"/>
      <c r="R2" s="174"/>
    </row>
    <row r="3" spans="1:18" ht="27.75" customHeight="1">
      <c r="A3" s="353"/>
      <c r="B3" s="353"/>
      <c r="C3" s="353"/>
      <c r="D3" s="353"/>
      <c r="E3" s="174"/>
      <c r="F3" s="353" t="s">
        <v>392</v>
      </c>
      <c r="G3" s="176"/>
      <c r="H3" s="174"/>
      <c r="I3" s="174"/>
      <c r="J3" s="174"/>
      <c r="K3" s="174"/>
      <c r="L3" s="174"/>
      <c r="M3" s="174"/>
      <c r="N3" s="174"/>
      <c r="O3" s="174"/>
      <c r="P3" s="174"/>
      <c r="Q3" s="174"/>
      <c r="R3" s="174"/>
    </row>
    <row r="4" spans="1:18" ht="23.1" customHeight="1">
      <c r="A4" s="353"/>
      <c r="B4" s="353"/>
      <c r="C4" s="352"/>
      <c r="D4" s="353"/>
      <c r="F4" s="352" t="s">
        <v>391</v>
      </c>
      <c r="G4" s="176"/>
      <c r="H4" s="174"/>
      <c r="I4" s="174"/>
      <c r="J4" s="174"/>
      <c r="K4" s="174"/>
      <c r="L4" s="174"/>
      <c r="M4" s="174"/>
      <c r="N4" s="174"/>
      <c r="O4" s="174"/>
      <c r="P4" s="174"/>
      <c r="Q4" s="174"/>
      <c r="R4" s="174"/>
    </row>
    <row r="5" spans="1:18" ht="15" customHeight="1">
      <c r="A5" s="353"/>
      <c r="B5" s="353"/>
      <c r="C5" s="352"/>
      <c r="D5" s="353"/>
      <c r="F5" s="356" t="s">
        <v>390</v>
      </c>
      <c r="G5" s="176"/>
      <c r="H5" s="174"/>
      <c r="I5" s="174"/>
      <c r="J5" s="174"/>
      <c r="K5" s="174"/>
      <c r="L5" s="174"/>
      <c r="M5" s="174"/>
      <c r="N5" s="174"/>
      <c r="O5" s="174"/>
      <c r="P5" s="174"/>
      <c r="Q5" s="174"/>
      <c r="R5" s="174"/>
    </row>
    <row r="6" spans="1:18" ht="15" customHeight="1">
      <c r="A6" s="349" t="s">
        <v>9</v>
      </c>
      <c r="B6" s="348" t="s">
        <v>389</v>
      </c>
      <c r="C6" s="347" t="s">
        <v>33</v>
      </c>
      <c r="D6" s="351" t="s">
        <v>12</v>
      </c>
      <c r="E6" s="350" t="s">
        <v>13</v>
      </c>
      <c r="F6" s="346" t="s">
        <v>14</v>
      </c>
      <c r="G6" s="176"/>
      <c r="H6" s="174"/>
      <c r="I6" s="174"/>
      <c r="J6" s="174"/>
      <c r="K6" s="174"/>
      <c r="L6" s="174"/>
      <c r="M6" s="174"/>
      <c r="N6" s="174"/>
      <c r="O6" s="174"/>
      <c r="P6" s="174"/>
      <c r="Q6" s="174"/>
      <c r="R6" s="174"/>
    </row>
    <row r="7" spans="1:18" ht="15" customHeight="1">
      <c r="A7" s="338"/>
      <c r="B7" s="337"/>
      <c r="C7" s="336"/>
      <c r="D7" s="336"/>
      <c r="E7" s="335"/>
      <c r="F7" s="335"/>
      <c r="G7" s="176"/>
      <c r="H7" s="174"/>
      <c r="I7" s="174"/>
      <c r="J7" s="174"/>
      <c r="K7" s="174"/>
      <c r="L7" s="174"/>
      <c r="M7" s="174"/>
      <c r="N7" s="174"/>
      <c r="O7" s="174"/>
      <c r="P7" s="174"/>
      <c r="Q7" s="174"/>
      <c r="R7" s="174"/>
    </row>
    <row r="8" spans="1:18" s="317" customFormat="1">
      <c r="A8" s="234">
        <v>1</v>
      </c>
      <c r="B8" s="345" t="s">
        <v>72</v>
      </c>
      <c r="C8" s="343"/>
      <c r="D8" s="344"/>
      <c r="E8" s="342"/>
      <c r="F8" s="342"/>
      <c r="G8" s="341"/>
      <c r="H8" s="318"/>
      <c r="I8" s="318"/>
      <c r="J8" s="318"/>
      <c r="K8" s="318"/>
      <c r="L8" s="318"/>
      <c r="M8" s="318"/>
      <c r="N8" s="318"/>
      <c r="O8" s="318"/>
      <c r="P8" s="318"/>
      <c r="Q8" s="318"/>
      <c r="R8" s="318"/>
    </row>
    <row r="9" spans="1:18" s="317" customFormat="1" ht="25.5">
      <c r="A9" s="340">
        <v>1.1000000000000001</v>
      </c>
      <c r="B9" s="272" t="s">
        <v>388</v>
      </c>
      <c r="C9" s="295">
        <f>G9</f>
        <v>0</v>
      </c>
      <c r="D9" s="295" t="s">
        <v>71</v>
      </c>
      <c r="F9" s="339">
        <f>C9*E9</f>
        <v>0</v>
      </c>
      <c r="G9" s="341"/>
      <c r="H9" s="318"/>
      <c r="I9" s="318"/>
      <c r="J9" s="318"/>
      <c r="K9" s="318"/>
      <c r="L9" s="318"/>
      <c r="M9" s="318"/>
      <c r="N9" s="318"/>
      <c r="O9" s="318"/>
      <c r="P9" s="318"/>
      <c r="Q9" s="318"/>
      <c r="R9" s="318"/>
    </row>
    <row r="10" spans="1:18" s="317" customFormat="1" ht="25.5">
      <c r="A10" s="340">
        <v>1.2</v>
      </c>
      <c r="B10" s="272" t="s">
        <v>387</v>
      </c>
      <c r="C10" s="295">
        <f>G10</f>
        <v>0</v>
      </c>
      <c r="D10" s="295" t="s">
        <v>71</v>
      </c>
      <c r="F10" s="339">
        <f>C10*E10</f>
        <v>0</v>
      </c>
      <c r="G10" s="341"/>
      <c r="H10" s="318"/>
      <c r="I10" s="318"/>
      <c r="J10" s="318"/>
      <c r="K10" s="318"/>
      <c r="L10" s="318"/>
      <c r="M10" s="318"/>
      <c r="N10" s="318"/>
      <c r="O10" s="318"/>
      <c r="P10" s="318"/>
      <c r="Q10" s="318"/>
      <c r="R10" s="318"/>
    </row>
    <row r="11" spans="1:18" s="317" customFormat="1">
      <c r="A11" s="340">
        <v>1.3</v>
      </c>
      <c r="B11" s="272" t="s">
        <v>386</v>
      </c>
      <c r="C11" s="295">
        <f>G11*0.075</f>
        <v>0</v>
      </c>
      <c r="D11" s="295" t="s">
        <v>385</v>
      </c>
      <c r="F11" s="339">
        <f>C11*E11</f>
        <v>0</v>
      </c>
      <c r="G11" s="341"/>
      <c r="H11" s="318"/>
      <c r="I11" s="318"/>
      <c r="J11" s="318"/>
      <c r="K11" s="318"/>
      <c r="L11" s="318"/>
      <c r="M11" s="318"/>
      <c r="N11" s="318"/>
      <c r="O11" s="318"/>
      <c r="P11" s="318"/>
      <c r="Q11" s="318"/>
      <c r="R11" s="318"/>
    </row>
    <row r="12" spans="1:18" s="317" customFormat="1">
      <c r="A12" s="340">
        <v>1.4</v>
      </c>
      <c r="B12" s="272" t="s">
        <v>384</v>
      </c>
      <c r="C12" s="295"/>
      <c r="D12" s="295" t="s">
        <v>24</v>
      </c>
      <c r="F12" s="339">
        <f>C12*E12</f>
        <v>0</v>
      </c>
      <c r="G12" s="341"/>
      <c r="H12" s="318"/>
      <c r="I12" s="318"/>
      <c r="J12" s="318"/>
      <c r="K12" s="318"/>
      <c r="L12" s="318"/>
      <c r="M12" s="318"/>
      <c r="N12" s="318"/>
      <c r="O12" s="318"/>
      <c r="P12" s="318"/>
      <c r="Q12" s="318"/>
      <c r="R12" s="318"/>
    </row>
    <row r="13" spans="1:18" s="317" customFormat="1">
      <c r="A13" s="340">
        <v>1.5</v>
      </c>
      <c r="B13" s="272" t="s">
        <v>383</v>
      </c>
      <c r="C13" s="295"/>
      <c r="D13" s="295" t="s">
        <v>24</v>
      </c>
      <c r="F13" s="339">
        <f>C13*E13</f>
        <v>0</v>
      </c>
      <c r="G13" s="176"/>
      <c r="H13" s="318"/>
      <c r="I13" s="318"/>
      <c r="J13" s="318"/>
      <c r="K13" s="318"/>
      <c r="L13" s="318"/>
      <c r="M13" s="318"/>
      <c r="N13" s="318"/>
      <c r="O13" s="318"/>
      <c r="P13" s="318"/>
      <c r="Q13" s="318"/>
      <c r="R13" s="318"/>
    </row>
    <row r="14" spans="1:18" s="317" customFormat="1" ht="21" customHeight="1">
      <c r="A14" s="340">
        <v>1.6</v>
      </c>
      <c r="B14" s="272" t="s">
        <v>382</v>
      </c>
      <c r="C14" s="295">
        <f>G14</f>
        <v>0</v>
      </c>
      <c r="D14" s="295" t="s">
        <v>71</v>
      </c>
      <c r="F14" s="339">
        <f>C14*E14</f>
        <v>0</v>
      </c>
      <c r="G14" s="176"/>
      <c r="H14" s="318"/>
      <c r="I14" s="318"/>
      <c r="J14" s="318"/>
      <c r="K14" s="318"/>
      <c r="L14" s="318"/>
      <c r="M14" s="318"/>
      <c r="N14" s="318"/>
      <c r="O14" s="318"/>
      <c r="P14" s="318"/>
      <c r="Q14" s="318"/>
      <c r="R14" s="318"/>
    </row>
    <row r="15" spans="1:18" ht="15" customHeight="1">
      <c r="A15" s="338"/>
      <c r="B15" s="337"/>
      <c r="C15" s="336"/>
      <c r="D15" s="336"/>
      <c r="E15" s="335"/>
      <c r="F15" s="335"/>
      <c r="G15" s="176"/>
      <c r="H15" s="174"/>
      <c r="I15" s="174"/>
      <c r="J15" s="174"/>
      <c r="K15" s="174"/>
      <c r="L15" s="174"/>
      <c r="M15" s="174"/>
      <c r="N15" s="174"/>
      <c r="O15" s="174"/>
      <c r="P15" s="174"/>
      <c r="Q15" s="174"/>
      <c r="R15" s="174"/>
    </row>
    <row r="16" spans="1:18">
      <c r="A16" s="332">
        <v>2</v>
      </c>
      <c r="B16" s="331" t="s">
        <v>381</v>
      </c>
      <c r="C16" s="329"/>
      <c r="D16" s="330"/>
      <c r="E16" s="328"/>
      <c r="F16" s="327"/>
      <c r="G16" s="176"/>
      <c r="H16" s="174"/>
      <c r="I16" s="174"/>
      <c r="J16" s="174"/>
      <c r="K16" s="174"/>
      <c r="L16" s="174"/>
      <c r="M16" s="174"/>
      <c r="N16" s="174"/>
      <c r="O16" s="174"/>
      <c r="P16" s="174"/>
      <c r="Q16" s="174"/>
      <c r="R16" s="174"/>
    </row>
    <row r="17" spans="1:69" ht="25.5">
      <c r="A17" s="316">
        <v>2.1</v>
      </c>
      <c r="B17" s="252" t="s">
        <v>380</v>
      </c>
      <c r="C17" s="333">
        <f>C19+C20</f>
        <v>1578.96</v>
      </c>
      <c r="D17" s="251" t="s">
        <v>71</v>
      </c>
      <c r="E17" s="321"/>
      <c r="F17" s="285">
        <f>C17*E17</f>
        <v>0</v>
      </c>
      <c r="G17" s="176"/>
      <c r="H17" s="174"/>
      <c r="I17" s="174"/>
      <c r="J17" s="174"/>
      <c r="K17" s="174"/>
      <c r="L17" s="174"/>
      <c r="M17" s="174"/>
      <c r="N17" s="174"/>
      <c r="O17" s="174"/>
      <c r="P17" s="174"/>
      <c r="Q17" s="174"/>
      <c r="R17" s="174"/>
    </row>
    <row r="18" spans="1:69" ht="34.5" customHeight="1">
      <c r="A18" s="298">
        <v>2.2000000000000002</v>
      </c>
      <c r="B18" s="272" t="s">
        <v>379</v>
      </c>
      <c r="C18" s="333">
        <f>C19+C20</f>
        <v>1578.96</v>
      </c>
      <c r="D18" s="271" t="s">
        <v>71</v>
      </c>
      <c r="E18" s="283"/>
      <c r="F18" s="285">
        <f>C18*E18</f>
        <v>0</v>
      </c>
      <c r="G18" s="176"/>
      <c r="H18" s="174"/>
      <c r="I18" s="174"/>
      <c r="J18" s="174"/>
      <c r="K18" s="174"/>
      <c r="L18" s="174"/>
      <c r="M18" s="174"/>
      <c r="N18" s="174"/>
      <c r="O18" s="174"/>
      <c r="P18" s="174"/>
      <c r="Q18" s="174"/>
      <c r="R18" s="174"/>
    </row>
    <row r="19" spans="1:69" ht="20.100000000000001" customHeight="1">
      <c r="A19" s="316">
        <v>2.2999999999999998</v>
      </c>
      <c r="B19" s="272" t="s">
        <v>378</v>
      </c>
      <c r="C19" s="333">
        <v>351.75</v>
      </c>
      <c r="D19" s="334" t="s">
        <v>71</v>
      </c>
      <c r="E19" s="283"/>
      <c r="F19" s="285">
        <f>C19*E19</f>
        <v>0</v>
      </c>
      <c r="G19" s="176"/>
      <c r="H19" s="174"/>
      <c r="I19" s="174"/>
      <c r="J19" s="174"/>
      <c r="K19" s="174"/>
      <c r="L19" s="174"/>
      <c r="M19" s="174"/>
      <c r="N19" s="174"/>
      <c r="O19" s="174"/>
      <c r="P19" s="174"/>
      <c r="Q19" s="174"/>
      <c r="R19" s="174"/>
    </row>
    <row r="20" spans="1:69">
      <c r="A20" s="298">
        <v>2.4</v>
      </c>
      <c r="B20" s="272" t="s">
        <v>377</v>
      </c>
      <c r="C20" s="333">
        <v>1227.21</v>
      </c>
      <c r="D20" s="334" t="s">
        <v>71</v>
      </c>
      <c r="E20" s="283"/>
      <c r="F20" s="285">
        <f>C20*E20</f>
        <v>0</v>
      </c>
      <c r="G20" s="176"/>
      <c r="H20" s="174"/>
      <c r="I20" s="174"/>
      <c r="J20" s="174"/>
      <c r="K20" s="174"/>
      <c r="L20" s="174"/>
      <c r="M20" s="174"/>
      <c r="N20" s="174"/>
      <c r="O20" s="174"/>
      <c r="P20" s="174"/>
      <c r="Q20" s="174"/>
      <c r="R20" s="174"/>
    </row>
    <row r="21" spans="1:69" ht="15" customHeight="1">
      <c r="A21" s="298"/>
      <c r="B21" s="272"/>
      <c r="C21" s="270"/>
      <c r="D21" s="284"/>
      <c r="E21" s="270"/>
      <c r="F21" s="285">
        <f>C21*E21</f>
        <v>0</v>
      </c>
      <c r="G21" s="176"/>
      <c r="H21" s="174"/>
      <c r="I21" s="174"/>
      <c r="J21" s="174"/>
      <c r="K21" s="174"/>
      <c r="L21" s="174"/>
      <c r="M21" s="174"/>
      <c r="N21" s="174"/>
      <c r="O21" s="174"/>
      <c r="P21" s="174"/>
      <c r="Q21" s="174"/>
      <c r="R21" s="174"/>
    </row>
    <row r="22" spans="1:69">
      <c r="A22" s="332">
        <v>3</v>
      </c>
      <c r="B22" s="331" t="s">
        <v>376</v>
      </c>
      <c r="C22" s="329"/>
      <c r="D22" s="330"/>
      <c r="E22" s="328"/>
      <c r="F22" s="327"/>
      <c r="G22" s="176"/>
      <c r="H22" s="174"/>
      <c r="I22" s="174"/>
      <c r="J22" s="174"/>
      <c r="K22" s="174"/>
      <c r="L22" s="174"/>
      <c r="M22" s="174"/>
      <c r="N22" s="174"/>
      <c r="O22" s="174"/>
      <c r="P22" s="174"/>
      <c r="Q22" s="174"/>
      <c r="R22" s="174"/>
      <c r="S22" s="326"/>
      <c r="T22" s="326"/>
      <c r="U22" s="326"/>
      <c r="V22" s="326"/>
      <c r="W22" s="326"/>
      <c r="X22" s="326"/>
      <c r="Y22" s="326"/>
      <c r="Z22" s="326"/>
      <c r="AA22" s="326"/>
      <c r="AB22" s="326"/>
      <c r="AC22" s="326"/>
      <c r="AD22" s="326"/>
      <c r="AE22" s="326"/>
      <c r="AF22" s="326"/>
      <c r="AG22" s="326"/>
      <c r="AH22" s="326"/>
      <c r="AI22" s="326"/>
      <c r="AJ22" s="326"/>
      <c r="AK22" s="326"/>
      <c r="AL22" s="326"/>
      <c r="AM22" s="326"/>
      <c r="AN22" s="326"/>
      <c r="AO22" s="326"/>
      <c r="AP22" s="326"/>
      <c r="AQ22" s="326"/>
      <c r="AR22" s="326"/>
      <c r="AS22" s="326"/>
      <c r="AT22" s="326"/>
      <c r="AU22" s="326"/>
      <c r="AV22" s="326"/>
      <c r="AW22" s="326"/>
      <c r="AX22" s="326"/>
      <c r="AY22" s="326"/>
      <c r="AZ22" s="326"/>
      <c r="BA22" s="326"/>
      <c r="BB22" s="326"/>
      <c r="BC22" s="326"/>
      <c r="BD22" s="326"/>
      <c r="BE22" s="326"/>
      <c r="BF22" s="326"/>
      <c r="BG22" s="326"/>
      <c r="BH22" s="326"/>
      <c r="BI22" s="326"/>
      <c r="BJ22" s="326"/>
      <c r="BK22" s="326"/>
      <c r="BL22" s="326"/>
      <c r="BM22" s="326"/>
      <c r="BN22" s="326"/>
      <c r="BO22" s="326"/>
      <c r="BP22" s="326"/>
      <c r="BQ22" s="326"/>
    </row>
    <row r="23" spans="1:69">
      <c r="A23" s="325">
        <v>3.1</v>
      </c>
      <c r="B23" s="324" t="s">
        <v>375</v>
      </c>
      <c r="C23" s="322"/>
      <c r="D23" s="323" t="s">
        <v>24</v>
      </c>
      <c r="E23" s="321"/>
      <c r="F23" s="320"/>
      <c r="G23" s="176"/>
      <c r="H23" s="174"/>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4"/>
      <c r="AQ23" s="174"/>
      <c r="AR23" s="174"/>
      <c r="AS23" s="174"/>
      <c r="AT23" s="174"/>
      <c r="AU23" s="174"/>
      <c r="AV23" s="174"/>
      <c r="AW23" s="174"/>
      <c r="AX23" s="174"/>
      <c r="AY23" s="174"/>
      <c r="AZ23" s="174"/>
      <c r="BA23" s="174"/>
      <c r="BB23" s="174"/>
      <c r="BC23" s="174"/>
      <c r="BD23" s="174"/>
      <c r="BE23" s="174"/>
      <c r="BF23" s="174"/>
      <c r="BG23" s="174"/>
      <c r="BH23" s="174"/>
      <c r="BI23" s="174"/>
      <c r="BJ23" s="174"/>
      <c r="BK23" s="174"/>
      <c r="BL23" s="174"/>
      <c r="BM23" s="174"/>
      <c r="BN23" s="174"/>
      <c r="BO23" s="174"/>
      <c r="BP23" s="174"/>
      <c r="BQ23" s="174"/>
    </row>
    <row r="24" spans="1:69" s="317" customFormat="1" ht="25.5">
      <c r="A24" s="319">
        <v>3.2</v>
      </c>
      <c r="B24" s="272" t="s">
        <v>374</v>
      </c>
      <c r="C24" s="295"/>
      <c r="D24" s="271" t="s">
        <v>71</v>
      </c>
      <c r="E24" s="283"/>
      <c r="F24" s="285"/>
      <c r="G24" s="176"/>
      <c r="H24" s="318"/>
      <c r="I24" s="318"/>
      <c r="J24" s="318"/>
      <c r="K24" s="318"/>
      <c r="L24" s="318"/>
      <c r="M24" s="318"/>
      <c r="N24" s="318"/>
      <c r="O24" s="318"/>
      <c r="P24" s="318"/>
      <c r="Q24" s="318"/>
      <c r="R24" s="318"/>
      <c r="S24" s="318"/>
      <c r="T24" s="318"/>
      <c r="U24" s="318"/>
      <c r="V24" s="318"/>
      <c r="W24" s="318"/>
      <c r="X24" s="318"/>
      <c r="Y24" s="318"/>
      <c r="Z24" s="318"/>
      <c r="AA24" s="318"/>
      <c r="AB24" s="318"/>
      <c r="AC24" s="318"/>
      <c r="AD24" s="318"/>
      <c r="AE24" s="318"/>
      <c r="AF24" s="318"/>
      <c r="AG24" s="318"/>
      <c r="AH24" s="318"/>
      <c r="AI24" s="318"/>
      <c r="AJ24" s="318"/>
      <c r="AK24" s="318"/>
      <c r="AL24" s="318"/>
      <c r="AM24" s="318"/>
      <c r="AN24" s="318"/>
      <c r="AO24" s="318"/>
      <c r="AP24" s="318"/>
      <c r="AQ24" s="318"/>
      <c r="AR24" s="318"/>
      <c r="AS24" s="318"/>
      <c r="AT24" s="318"/>
      <c r="AU24" s="318"/>
      <c r="AV24" s="318"/>
      <c r="AW24" s="318"/>
      <c r="AX24" s="318"/>
      <c r="AY24" s="318"/>
      <c r="AZ24" s="318"/>
      <c r="BA24" s="318"/>
      <c r="BB24" s="318"/>
      <c r="BC24" s="318"/>
      <c r="BD24" s="318"/>
      <c r="BE24" s="318"/>
      <c r="BF24" s="318"/>
      <c r="BG24" s="318"/>
      <c r="BH24" s="318"/>
      <c r="BI24" s="318"/>
      <c r="BJ24" s="318"/>
      <c r="BK24" s="318"/>
      <c r="BL24" s="318"/>
      <c r="BM24" s="318"/>
      <c r="BN24" s="318"/>
      <c r="BO24" s="318"/>
      <c r="BP24" s="318"/>
      <c r="BQ24" s="318"/>
    </row>
    <row r="25" spans="1:69" s="317" customFormat="1" ht="25.5">
      <c r="A25" s="325">
        <v>3.3</v>
      </c>
      <c r="B25" s="272" t="s">
        <v>373</v>
      </c>
      <c r="C25" s="295"/>
      <c r="D25" s="271" t="s">
        <v>71</v>
      </c>
      <c r="E25" s="283"/>
      <c r="F25" s="285"/>
      <c r="G25" s="176"/>
      <c r="H25" s="318"/>
      <c r="I25" s="318"/>
      <c r="J25" s="318"/>
      <c r="K25" s="318"/>
      <c r="L25" s="318"/>
      <c r="M25" s="318"/>
      <c r="N25" s="318"/>
      <c r="O25" s="318"/>
      <c r="P25" s="318"/>
      <c r="Q25" s="318"/>
      <c r="R25" s="318"/>
      <c r="S25" s="318"/>
      <c r="T25" s="318"/>
      <c r="U25" s="318"/>
      <c r="V25" s="318"/>
      <c r="W25" s="318"/>
      <c r="X25" s="318"/>
      <c r="Y25" s="318"/>
      <c r="Z25" s="318"/>
      <c r="AA25" s="318"/>
      <c r="AB25" s="318"/>
      <c r="AC25" s="318"/>
      <c r="AD25" s="318"/>
      <c r="AE25" s="318"/>
      <c r="AF25" s="318"/>
      <c r="AG25" s="318"/>
      <c r="AH25" s="318"/>
      <c r="AI25" s="318"/>
      <c r="AJ25" s="318"/>
      <c r="AK25" s="318"/>
      <c r="AL25" s="318"/>
      <c r="AM25" s="318"/>
      <c r="AN25" s="318"/>
      <c r="AO25" s="318"/>
      <c r="AP25" s="318"/>
      <c r="AQ25" s="318"/>
      <c r="AR25" s="318"/>
      <c r="AS25" s="318"/>
      <c r="AT25" s="318"/>
      <c r="AU25" s="318"/>
      <c r="AV25" s="318"/>
      <c r="AW25" s="318"/>
      <c r="AX25" s="318"/>
      <c r="AY25" s="318"/>
      <c r="AZ25" s="318"/>
      <c r="BA25" s="318"/>
      <c r="BB25" s="318"/>
      <c r="BC25" s="318"/>
      <c r="BD25" s="318"/>
      <c r="BE25" s="318"/>
      <c r="BF25" s="318"/>
      <c r="BG25" s="318"/>
      <c r="BH25" s="318"/>
      <c r="BI25" s="318"/>
      <c r="BJ25" s="318"/>
      <c r="BK25" s="318"/>
      <c r="BL25" s="318"/>
      <c r="BM25" s="318"/>
      <c r="BN25" s="318"/>
      <c r="BO25" s="318"/>
      <c r="BP25" s="318"/>
      <c r="BQ25" s="318"/>
    </row>
    <row r="26" spans="1:69" s="313" customFormat="1" ht="15" customHeight="1">
      <c r="A26" s="298"/>
      <c r="B26" s="272"/>
      <c r="C26" s="270"/>
      <c r="D26" s="284"/>
      <c r="E26" s="270"/>
      <c r="F26" s="282"/>
      <c r="G26" s="176"/>
      <c r="H26" s="174"/>
      <c r="I26" s="196"/>
      <c r="J26" s="174"/>
      <c r="K26" s="174"/>
      <c r="L26" s="174"/>
      <c r="M26" s="174"/>
      <c r="N26" s="174"/>
      <c r="O26" s="174"/>
      <c r="P26" s="174"/>
      <c r="Q26" s="174"/>
      <c r="R26" s="174"/>
      <c r="S26" s="174"/>
      <c r="T26" s="174"/>
      <c r="U26" s="174"/>
      <c r="V26" s="174"/>
      <c r="W26" s="174"/>
      <c r="X26" s="174"/>
      <c r="Y26" s="174"/>
      <c r="Z26" s="174"/>
      <c r="AA26" s="174"/>
      <c r="AB26" s="174"/>
      <c r="AC26" s="174"/>
      <c r="AD26" s="174"/>
      <c r="AE26" s="174"/>
      <c r="AF26" s="174"/>
      <c r="AG26" s="174"/>
      <c r="AH26" s="174"/>
      <c r="AI26" s="174"/>
      <c r="AJ26" s="174"/>
      <c r="AK26" s="174"/>
      <c r="AL26" s="174"/>
      <c r="AM26" s="174"/>
      <c r="AN26" s="174"/>
      <c r="AO26" s="174"/>
      <c r="AP26" s="174"/>
      <c r="AQ26" s="174"/>
      <c r="AR26" s="174"/>
      <c r="AS26" s="174"/>
      <c r="AT26" s="174"/>
      <c r="AU26" s="174"/>
      <c r="AV26" s="174"/>
      <c r="AW26" s="174"/>
      <c r="AX26" s="174"/>
      <c r="AY26" s="174"/>
      <c r="AZ26" s="174"/>
      <c r="BA26" s="174"/>
      <c r="BB26" s="174"/>
      <c r="BC26" s="174"/>
      <c r="BD26" s="174"/>
      <c r="BE26" s="174"/>
      <c r="BF26" s="174"/>
      <c r="BG26" s="174"/>
      <c r="BH26" s="174"/>
      <c r="BI26" s="174"/>
      <c r="BJ26" s="174"/>
      <c r="BK26" s="174"/>
      <c r="BL26" s="174"/>
      <c r="BM26" s="174"/>
      <c r="BN26" s="174"/>
      <c r="BO26" s="174"/>
      <c r="BP26" s="174"/>
      <c r="BQ26" s="174"/>
    </row>
    <row r="27" spans="1:69">
      <c r="A27" s="234">
        <v>4</v>
      </c>
      <c r="B27" s="233" t="s">
        <v>372</v>
      </c>
      <c r="C27" s="293"/>
      <c r="D27" s="292"/>
      <c r="E27" s="292"/>
      <c r="F27" s="291"/>
      <c r="G27" s="176"/>
      <c r="H27" s="174"/>
      <c r="I27" s="196"/>
      <c r="J27" s="174"/>
      <c r="K27" s="174"/>
      <c r="L27" s="174"/>
      <c r="M27" s="174"/>
      <c r="N27" s="174"/>
      <c r="O27" s="174"/>
      <c r="P27" s="174"/>
      <c r="Q27" s="174"/>
      <c r="R27" s="174"/>
      <c r="S27" s="174"/>
      <c r="T27" s="174"/>
      <c r="U27" s="174"/>
      <c r="V27" s="174"/>
      <c r="W27" s="174"/>
      <c r="X27" s="174"/>
      <c r="Y27" s="174"/>
      <c r="Z27" s="174"/>
      <c r="AA27" s="174"/>
      <c r="AB27" s="174"/>
      <c r="AC27" s="174"/>
      <c r="AD27" s="174"/>
      <c r="AE27" s="174"/>
      <c r="AF27" s="174"/>
      <c r="AG27" s="174"/>
      <c r="AH27" s="174"/>
      <c r="AI27" s="174"/>
      <c r="AJ27" s="174"/>
      <c r="AK27" s="174"/>
      <c r="AL27" s="174"/>
      <c r="AM27" s="174"/>
      <c r="AN27" s="174"/>
      <c r="AO27" s="174"/>
      <c r="AP27" s="174"/>
      <c r="AQ27" s="174"/>
      <c r="AR27" s="174"/>
      <c r="AS27" s="174"/>
      <c r="AT27" s="174"/>
      <c r="AU27" s="174"/>
      <c r="AV27" s="174"/>
      <c r="AW27" s="174"/>
      <c r="AX27" s="174"/>
      <c r="AY27" s="174"/>
      <c r="AZ27" s="174"/>
      <c r="BA27" s="174"/>
      <c r="BB27" s="174"/>
      <c r="BC27" s="174"/>
      <c r="BD27" s="174"/>
      <c r="BE27" s="174"/>
      <c r="BF27" s="174"/>
      <c r="BG27" s="174"/>
      <c r="BH27" s="174"/>
      <c r="BI27" s="174"/>
      <c r="BJ27" s="174"/>
      <c r="BK27" s="174"/>
      <c r="BL27" s="174"/>
      <c r="BM27" s="174"/>
      <c r="BN27" s="174"/>
      <c r="BO27" s="174"/>
      <c r="BP27" s="174"/>
      <c r="BQ27" s="174"/>
    </row>
    <row r="28" spans="1:69" ht="25.5">
      <c r="A28" s="316">
        <v>4.0999999999999996</v>
      </c>
      <c r="B28" s="252" t="s">
        <v>371</v>
      </c>
      <c r="C28" s="314"/>
      <c r="D28" s="315" t="s">
        <v>24</v>
      </c>
      <c r="E28" s="287"/>
      <c r="F28" s="286"/>
      <c r="G28" s="176"/>
      <c r="H28" s="174"/>
      <c r="I28" s="196"/>
      <c r="J28" s="174"/>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row>
    <row r="29" spans="1:69" s="174" customFormat="1" ht="18" customHeight="1">
      <c r="A29" s="298"/>
      <c r="B29" s="272"/>
      <c r="C29" s="270"/>
      <c r="D29" s="284"/>
      <c r="E29" s="270"/>
      <c r="F29" s="282"/>
      <c r="G29" s="176"/>
    </row>
    <row r="30" spans="1:69" s="174" customFormat="1" ht="18" customHeight="1">
      <c r="A30" s="234">
        <v>5</v>
      </c>
      <c r="B30" s="294" t="s">
        <v>370</v>
      </c>
      <c r="C30" s="293"/>
      <c r="D30" s="292"/>
      <c r="E30" s="292"/>
      <c r="F30" s="291"/>
      <c r="G30" s="176"/>
    </row>
    <row r="31" spans="1:69" s="174" customFormat="1" ht="18" customHeight="1">
      <c r="A31" s="296">
        <v>5.0999999999999996</v>
      </c>
      <c r="B31" s="299" t="s">
        <v>369</v>
      </c>
      <c r="C31" s="301">
        <v>1</v>
      </c>
      <c r="D31" s="297" t="s">
        <v>324</v>
      </c>
      <c r="E31" s="297"/>
      <c r="F31" s="300">
        <f>C31*E31</f>
        <v>0</v>
      </c>
      <c r="G31" s="176"/>
    </row>
    <row r="32" spans="1:69" s="174" customFormat="1" ht="18" customHeight="1">
      <c r="A32" s="273">
        <v>5.2</v>
      </c>
      <c r="B32" s="272" t="s">
        <v>368</v>
      </c>
      <c r="C32" s="270">
        <v>1</v>
      </c>
      <c r="D32" s="284" t="s">
        <v>324</v>
      </c>
      <c r="E32" s="270"/>
      <c r="F32" s="300">
        <f>C32*E32</f>
        <v>0</v>
      </c>
      <c r="G32" s="176"/>
    </row>
    <row r="33" spans="1:69" s="313" customFormat="1" ht="15" customHeight="1">
      <c r="A33" s="296">
        <v>5.3</v>
      </c>
      <c r="B33" s="272" t="s">
        <v>367</v>
      </c>
      <c r="C33" s="270">
        <v>1</v>
      </c>
      <c r="D33" s="284" t="s">
        <v>324</v>
      </c>
      <c r="E33" s="270"/>
      <c r="F33" s="300">
        <f>C33*E33</f>
        <v>0</v>
      </c>
      <c r="G33" s="176"/>
      <c r="H33" s="174"/>
      <c r="I33" s="196"/>
      <c r="J33" s="174"/>
      <c r="K33" s="174"/>
      <c r="L33" s="174"/>
      <c r="M33" s="174"/>
      <c r="N33" s="174"/>
      <c r="O33" s="174"/>
      <c r="P33" s="174"/>
      <c r="Q33" s="174"/>
      <c r="R33" s="174"/>
      <c r="S33" s="174"/>
      <c r="T33" s="174"/>
      <c r="U33" s="174"/>
      <c r="V33" s="174"/>
      <c r="W33" s="174"/>
      <c r="X33" s="174"/>
      <c r="Y33" s="174"/>
      <c r="Z33" s="174"/>
      <c r="AA33" s="174"/>
      <c r="AB33" s="174"/>
      <c r="AC33" s="174"/>
      <c r="AD33" s="174"/>
      <c r="AE33" s="174"/>
      <c r="AF33" s="174"/>
      <c r="AG33" s="174"/>
      <c r="AH33" s="174"/>
      <c r="AI33" s="174"/>
      <c r="AJ33" s="174"/>
      <c r="AK33" s="174"/>
      <c r="AL33" s="174"/>
      <c r="AM33" s="174"/>
      <c r="AN33" s="174"/>
      <c r="AO33" s="174"/>
      <c r="AP33" s="174"/>
      <c r="AQ33" s="174"/>
      <c r="AR33" s="174"/>
      <c r="AS33" s="174"/>
      <c r="AT33" s="174"/>
      <c r="AU33" s="174"/>
      <c r="AV33" s="174"/>
      <c r="AW33" s="174"/>
      <c r="AX33" s="174"/>
      <c r="AY33" s="174"/>
      <c r="AZ33" s="174"/>
      <c r="BA33" s="174"/>
      <c r="BB33" s="174"/>
      <c r="BC33" s="174"/>
      <c r="BD33" s="174"/>
      <c r="BE33" s="174"/>
      <c r="BF33" s="174"/>
      <c r="BG33" s="174"/>
      <c r="BH33" s="174"/>
      <c r="BI33" s="174"/>
      <c r="BJ33" s="174"/>
      <c r="BK33" s="174"/>
      <c r="BL33" s="174"/>
      <c r="BM33" s="174"/>
      <c r="BN33" s="174"/>
      <c r="BO33" s="174"/>
      <c r="BP33" s="174"/>
      <c r="BQ33" s="174"/>
    </row>
    <row r="34" spans="1:69" s="174" customFormat="1" ht="15" customHeight="1">
      <c r="A34" s="273">
        <v>5.4</v>
      </c>
      <c r="B34" s="272" t="s">
        <v>366</v>
      </c>
      <c r="C34" s="270">
        <v>1</v>
      </c>
      <c r="D34" s="284" t="s">
        <v>324</v>
      </c>
      <c r="E34" s="270"/>
      <c r="F34" s="300">
        <f>C34*E34</f>
        <v>0</v>
      </c>
      <c r="G34" s="176"/>
      <c r="I34" s="196"/>
    </row>
    <row r="35" spans="1:69" s="174" customFormat="1" ht="15" customHeight="1">
      <c r="A35" s="296">
        <v>5.5</v>
      </c>
      <c r="B35" s="272" t="s">
        <v>365</v>
      </c>
      <c r="C35" s="270">
        <v>1</v>
      </c>
      <c r="D35" s="284" t="s">
        <v>324</v>
      </c>
      <c r="E35" s="270"/>
      <c r="F35" s="300">
        <f>C35*E35</f>
        <v>0</v>
      </c>
      <c r="G35" s="176"/>
      <c r="I35" s="196"/>
    </row>
    <row r="36" spans="1:69" s="174" customFormat="1" ht="15" customHeight="1">
      <c r="A36" s="273">
        <v>5.6</v>
      </c>
      <c r="B36" s="272" t="s">
        <v>364</v>
      </c>
      <c r="C36" s="270">
        <v>1</v>
      </c>
      <c r="D36" s="284" t="s">
        <v>324</v>
      </c>
      <c r="E36" s="270"/>
      <c r="F36" s="300">
        <f>C36*E36</f>
        <v>0</v>
      </c>
      <c r="G36" s="176"/>
      <c r="I36" s="196"/>
    </row>
    <row r="37" spans="1:69" s="174" customFormat="1" ht="15" customHeight="1">
      <c r="A37" s="296">
        <v>5.7</v>
      </c>
      <c r="B37" s="272" t="s">
        <v>363</v>
      </c>
      <c r="C37" s="270">
        <v>3</v>
      </c>
      <c r="D37" s="284" t="s">
        <v>324</v>
      </c>
      <c r="E37" s="270"/>
      <c r="F37" s="300">
        <f>C37*E37</f>
        <v>0</v>
      </c>
      <c r="G37" s="176"/>
      <c r="I37" s="196"/>
    </row>
    <row r="38" spans="1:69" s="174" customFormat="1" ht="15" customHeight="1">
      <c r="A38" s="273">
        <v>5.8</v>
      </c>
      <c r="B38" s="272" t="s">
        <v>362</v>
      </c>
      <c r="C38" s="270"/>
      <c r="D38" s="284" t="s">
        <v>24</v>
      </c>
      <c r="E38" s="270"/>
      <c r="F38" s="300"/>
      <c r="G38" s="176"/>
      <c r="I38" s="196"/>
    </row>
    <row r="39" spans="1:69" s="174" customFormat="1" ht="15" customHeight="1">
      <c r="A39" s="312"/>
      <c r="B39" s="244"/>
      <c r="C39" s="242"/>
      <c r="D39" s="311"/>
      <c r="E39" s="242"/>
      <c r="F39" s="280"/>
      <c r="G39" s="176"/>
      <c r="I39" s="196"/>
    </row>
    <row r="40" spans="1:69" s="174" customFormat="1" ht="15" customHeight="1">
      <c r="A40" s="310"/>
      <c r="B40" s="266"/>
      <c r="C40" s="264"/>
      <c r="D40" s="309"/>
      <c r="E40" s="264"/>
      <c r="F40" s="308"/>
      <c r="G40" s="176"/>
      <c r="I40" s="196"/>
    </row>
    <row r="41" spans="1:69" s="174" customFormat="1" ht="15" customHeight="1">
      <c r="A41" s="307"/>
      <c r="B41" s="259"/>
      <c r="C41" s="257"/>
      <c r="D41" s="306"/>
      <c r="E41" s="257"/>
      <c r="F41" s="305"/>
      <c r="G41" s="176"/>
      <c r="I41" s="196"/>
    </row>
    <row r="42" spans="1:69" s="174" customFormat="1" ht="15" customHeight="1">
      <c r="A42" s="234">
        <v>6</v>
      </c>
      <c r="B42" s="294" t="s">
        <v>361</v>
      </c>
      <c r="C42" s="293"/>
      <c r="D42" s="292"/>
      <c r="E42" s="292"/>
      <c r="F42" s="291"/>
      <c r="G42" s="176"/>
      <c r="I42" s="196"/>
    </row>
    <row r="43" spans="1:69" s="174" customFormat="1" ht="15" customHeight="1">
      <c r="A43" s="304">
        <v>6.1</v>
      </c>
      <c r="B43" s="299" t="s">
        <v>360</v>
      </c>
      <c r="C43" s="301">
        <v>1</v>
      </c>
      <c r="D43" s="297" t="s">
        <v>324</v>
      </c>
      <c r="E43" s="297"/>
      <c r="F43" s="300">
        <f>C43*E43</f>
        <v>0</v>
      </c>
      <c r="G43" s="176"/>
      <c r="I43" s="196"/>
    </row>
    <row r="44" spans="1:69" s="174" customFormat="1" ht="15" customHeight="1">
      <c r="A44" s="304">
        <v>6.2</v>
      </c>
      <c r="B44" s="272" t="s">
        <v>359</v>
      </c>
      <c r="C44" s="270">
        <v>1</v>
      </c>
      <c r="D44" s="284" t="s">
        <v>324</v>
      </c>
      <c r="E44" s="270"/>
      <c r="F44" s="300">
        <f>C44*E44</f>
        <v>0</v>
      </c>
      <c r="G44" s="176"/>
      <c r="I44" s="196"/>
    </row>
    <row r="45" spans="1:69" s="174" customFormat="1" ht="15" customHeight="1">
      <c r="A45" s="304">
        <v>6.3</v>
      </c>
      <c r="B45" s="272" t="s">
        <v>358</v>
      </c>
      <c r="C45" s="270">
        <v>1</v>
      </c>
      <c r="D45" s="284" t="s">
        <v>324</v>
      </c>
      <c r="E45" s="270"/>
      <c r="F45" s="300">
        <f>C45*E45</f>
        <v>0</v>
      </c>
      <c r="G45" s="176"/>
      <c r="I45" s="196"/>
    </row>
    <row r="46" spans="1:69" s="174" customFormat="1" ht="15" customHeight="1">
      <c r="A46" s="304">
        <v>6.4</v>
      </c>
      <c r="B46" s="272" t="s">
        <v>357</v>
      </c>
      <c r="C46" s="270">
        <v>1</v>
      </c>
      <c r="D46" s="284" t="s">
        <v>324</v>
      </c>
      <c r="E46" s="270"/>
      <c r="F46" s="300">
        <f>C46*E46</f>
        <v>0</v>
      </c>
      <c r="G46" s="176"/>
      <c r="I46" s="196"/>
    </row>
    <row r="47" spans="1:69" s="174" customFormat="1" ht="15" customHeight="1">
      <c r="A47" s="304">
        <v>6.5</v>
      </c>
      <c r="B47" s="272" t="s">
        <v>356</v>
      </c>
      <c r="C47" s="270">
        <v>1</v>
      </c>
      <c r="D47" s="284" t="s">
        <v>324</v>
      </c>
      <c r="E47" s="270"/>
      <c r="F47" s="300">
        <f>C47*E47</f>
        <v>0</v>
      </c>
      <c r="G47" s="176"/>
      <c r="I47" s="196"/>
    </row>
    <row r="48" spans="1:69" s="174" customFormat="1" ht="30.95" customHeight="1">
      <c r="A48" s="304">
        <v>6.6</v>
      </c>
      <c r="B48" s="272" t="s">
        <v>341</v>
      </c>
      <c r="C48" s="270"/>
      <c r="D48" s="284" t="s">
        <v>24</v>
      </c>
      <c r="E48" s="270"/>
      <c r="F48" s="282"/>
      <c r="G48" s="176"/>
      <c r="I48" s="196"/>
    </row>
    <row r="49" spans="1:9" s="174" customFormat="1" ht="15" customHeight="1">
      <c r="A49" s="298"/>
      <c r="B49" s="272"/>
      <c r="C49" s="270"/>
      <c r="D49" s="284"/>
      <c r="E49" s="270"/>
      <c r="F49" s="282"/>
      <c r="G49" s="176"/>
      <c r="I49" s="196"/>
    </row>
    <row r="50" spans="1:9" s="174" customFormat="1" ht="15" customHeight="1">
      <c r="A50" s="234">
        <v>7</v>
      </c>
      <c r="B50" s="294" t="s">
        <v>355</v>
      </c>
      <c r="C50" s="293"/>
      <c r="D50" s="292"/>
      <c r="E50" s="292"/>
      <c r="F50" s="291"/>
      <c r="G50" s="176"/>
      <c r="I50" s="196"/>
    </row>
    <row r="51" spans="1:9" s="174" customFormat="1" ht="15" customHeight="1">
      <c r="A51" s="296">
        <v>7.1</v>
      </c>
      <c r="B51" s="272" t="s">
        <v>354</v>
      </c>
      <c r="C51" s="301">
        <v>1</v>
      </c>
      <c r="D51" s="297" t="s">
        <v>324</v>
      </c>
      <c r="E51" s="297"/>
      <c r="F51" s="300">
        <f>C51*E51</f>
        <v>0</v>
      </c>
      <c r="G51" s="176"/>
      <c r="I51" s="196"/>
    </row>
    <row r="52" spans="1:9" s="174" customFormat="1" ht="15" customHeight="1">
      <c r="A52" s="273">
        <v>7.2</v>
      </c>
      <c r="B52" s="272" t="s">
        <v>353</v>
      </c>
      <c r="C52" s="301">
        <v>1</v>
      </c>
      <c r="D52" s="297" t="s">
        <v>324</v>
      </c>
      <c r="E52" s="270"/>
      <c r="F52" s="300">
        <f>C52*E52</f>
        <v>0</v>
      </c>
      <c r="G52" s="176"/>
      <c r="I52" s="196"/>
    </row>
    <row r="53" spans="1:9" s="174" customFormat="1" ht="15" customHeight="1">
      <c r="A53" s="296">
        <v>7.3</v>
      </c>
      <c r="B53" s="272" t="s">
        <v>352</v>
      </c>
      <c r="C53" s="301">
        <v>1</v>
      </c>
      <c r="D53" s="297" t="s">
        <v>324</v>
      </c>
      <c r="E53" s="270"/>
      <c r="F53" s="300">
        <f>C53*E53</f>
        <v>0</v>
      </c>
      <c r="G53" s="176"/>
      <c r="I53" s="196"/>
    </row>
    <row r="54" spans="1:9" s="174" customFormat="1" ht="15" customHeight="1">
      <c r="A54" s="273">
        <v>7.4</v>
      </c>
      <c r="B54" s="272" t="s">
        <v>351</v>
      </c>
      <c r="C54" s="301">
        <v>1</v>
      </c>
      <c r="D54" s="297" t="s">
        <v>324</v>
      </c>
      <c r="E54" s="270"/>
      <c r="F54" s="300">
        <f>C54*E54</f>
        <v>0</v>
      </c>
      <c r="G54" s="176"/>
      <c r="I54" s="196"/>
    </row>
    <row r="55" spans="1:9" s="174" customFormat="1" ht="15" customHeight="1">
      <c r="A55" s="296">
        <v>7.5</v>
      </c>
      <c r="B55" s="303" t="s">
        <v>350</v>
      </c>
      <c r="C55" s="301">
        <v>1</v>
      </c>
      <c r="D55" s="297" t="s">
        <v>324</v>
      </c>
      <c r="E55" s="270"/>
      <c r="F55" s="300">
        <f>C55*E55</f>
        <v>0</v>
      </c>
      <c r="G55" s="176"/>
      <c r="I55" s="196"/>
    </row>
    <row r="56" spans="1:9" s="174" customFormat="1" ht="15" customHeight="1">
      <c r="A56" s="273">
        <v>7.6</v>
      </c>
      <c r="B56" s="272" t="s">
        <v>349</v>
      </c>
      <c r="C56" s="270">
        <v>1</v>
      </c>
      <c r="D56" s="297" t="s">
        <v>324</v>
      </c>
      <c r="E56" s="270"/>
      <c r="F56" s="300">
        <f>C56*E56</f>
        <v>0</v>
      </c>
      <c r="G56" s="176"/>
      <c r="I56" s="196"/>
    </row>
    <row r="57" spans="1:9" s="174" customFormat="1" ht="15" customHeight="1">
      <c r="A57" s="296">
        <v>7.7</v>
      </c>
      <c r="B57" s="272" t="s">
        <v>348</v>
      </c>
      <c r="C57" s="270">
        <v>2</v>
      </c>
      <c r="D57" s="297" t="s">
        <v>324</v>
      </c>
      <c r="E57" s="270"/>
      <c r="F57" s="300">
        <f>C57*E57</f>
        <v>0</v>
      </c>
      <c r="G57" s="176"/>
      <c r="I57" s="196"/>
    </row>
    <row r="58" spans="1:9" s="174" customFormat="1" ht="15" customHeight="1">
      <c r="A58" s="273">
        <v>7.8</v>
      </c>
      <c r="B58" s="272" t="s">
        <v>347</v>
      </c>
      <c r="C58" s="270">
        <v>2</v>
      </c>
      <c r="D58" s="297" t="s">
        <v>324</v>
      </c>
      <c r="E58" s="270"/>
      <c r="F58" s="300">
        <f>C58*E58</f>
        <v>0</v>
      </c>
      <c r="G58" s="176"/>
      <c r="I58" s="196"/>
    </row>
    <row r="59" spans="1:9" s="174" customFormat="1" ht="15" customHeight="1">
      <c r="A59" s="296">
        <v>7.9</v>
      </c>
      <c r="B59" s="272" t="s">
        <v>346</v>
      </c>
      <c r="C59" s="270">
        <v>1</v>
      </c>
      <c r="D59" s="297" t="s">
        <v>324</v>
      </c>
      <c r="E59" s="270"/>
      <c r="F59" s="300">
        <f>C59*E59</f>
        <v>0</v>
      </c>
      <c r="G59" s="176"/>
      <c r="I59" s="196"/>
    </row>
    <row r="60" spans="1:9" s="174" customFormat="1" ht="15" customHeight="1">
      <c r="A60" s="355">
        <v>7.1</v>
      </c>
      <c r="B60" s="303" t="s">
        <v>345</v>
      </c>
      <c r="C60" s="270">
        <v>3</v>
      </c>
      <c r="D60" s="297" t="s">
        <v>324</v>
      </c>
      <c r="E60" s="270"/>
      <c r="F60" s="300">
        <f>C60*E60</f>
        <v>0</v>
      </c>
      <c r="G60" s="176"/>
      <c r="I60" s="196"/>
    </row>
    <row r="61" spans="1:9" s="174" customFormat="1" ht="15" customHeight="1">
      <c r="A61" s="296">
        <v>7.11</v>
      </c>
      <c r="B61" s="303" t="s">
        <v>344</v>
      </c>
      <c r="C61" s="270">
        <v>2</v>
      </c>
      <c r="D61" s="297" t="s">
        <v>324</v>
      </c>
      <c r="E61" s="270"/>
      <c r="F61" s="300">
        <f>C61*E61</f>
        <v>0</v>
      </c>
      <c r="G61" s="176"/>
      <c r="I61" s="196"/>
    </row>
    <row r="62" spans="1:9" s="174" customFormat="1" ht="15" customHeight="1">
      <c r="A62" s="273">
        <v>7.12</v>
      </c>
      <c r="B62" s="303" t="s">
        <v>343</v>
      </c>
      <c r="C62" s="270">
        <v>2</v>
      </c>
      <c r="D62" s="297" t="s">
        <v>324</v>
      </c>
      <c r="E62" s="270"/>
      <c r="F62" s="300">
        <f>C62*E62</f>
        <v>0</v>
      </c>
      <c r="G62" s="176"/>
      <c r="I62" s="196"/>
    </row>
    <row r="63" spans="1:9" s="174" customFormat="1" ht="30.95" customHeight="1">
      <c r="A63" s="296">
        <v>7.13</v>
      </c>
      <c r="B63" s="303" t="s">
        <v>342</v>
      </c>
      <c r="C63" s="270">
        <v>1</v>
      </c>
      <c r="D63" s="297" t="s">
        <v>324</v>
      </c>
      <c r="E63" s="270"/>
      <c r="F63" s="300">
        <f>C63*E63</f>
        <v>0</v>
      </c>
      <c r="G63" s="176"/>
      <c r="I63" s="196"/>
    </row>
    <row r="64" spans="1:9" s="174" customFormat="1" ht="33.6" customHeight="1">
      <c r="A64" s="273">
        <v>7.14</v>
      </c>
      <c r="B64" s="272" t="s">
        <v>341</v>
      </c>
      <c r="C64" s="270"/>
      <c r="D64" s="284" t="s">
        <v>24</v>
      </c>
      <c r="E64" s="270"/>
      <c r="F64" s="282"/>
      <c r="G64" s="176"/>
      <c r="I64" s="196"/>
    </row>
    <row r="65" spans="1:69" s="174" customFormat="1" ht="18" customHeight="1">
      <c r="A65" s="302"/>
      <c r="B65" s="272"/>
      <c r="C65" s="270"/>
      <c r="D65" s="284"/>
      <c r="E65" s="270"/>
      <c r="F65" s="282"/>
      <c r="G65" s="176"/>
      <c r="I65" s="196"/>
    </row>
    <row r="66" spans="1:69" s="174" customFormat="1" ht="16.5" customHeight="1">
      <c r="A66" s="234">
        <v>8</v>
      </c>
      <c r="B66" s="294" t="s">
        <v>340</v>
      </c>
      <c r="C66" s="293"/>
      <c r="D66" s="292"/>
      <c r="E66" s="292"/>
      <c r="F66" s="291"/>
      <c r="G66" s="176"/>
      <c r="I66" s="196"/>
    </row>
    <row r="67" spans="1:69" s="174" customFormat="1" ht="18.600000000000001" customHeight="1">
      <c r="A67" s="296">
        <v>8.1</v>
      </c>
      <c r="B67" s="272" t="s">
        <v>339</v>
      </c>
      <c r="C67" s="301">
        <v>4</v>
      </c>
      <c r="D67" s="297" t="s">
        <v>324</v>
      </c>
      <c r="E67" s="297"/>
      <c r="F67" s="300">
        <f>C67*E67</f>
        <v>0</v>
      </c>
      <c r="G67" s="176"/>
      <c r="I67" s="196"/>
    </row>
    <row r="68" spans="1:69" s="174" customFormat="1" ht="15" customHeight="1">
      <c r="A68" s="298">
        <v>8.1999999999999993</v>
      </c>
      <c r="B68" s="272" t="s">
        <v>338</v>
      </c>
      <c r="C68" s="295">
        <v>1</v>
      </c>
      <c r="D68" s="297" t="s">
        <v>324</v>
      </c>
      <c r="E68" s="283"/>
      <c r="F68" s="300">
        <f>C68*E68</f>
        <v>0</v>
      </c>
      <c r="G68" s="176"/>
      <c r="I68" s="196"/>
    </row>
    <row r="69" spans="1:69" s="174" customFormat="1" ht="15" customHeight="1">
      <c r="A69" s="296">
        <v>8.3000000000000007</v>
      </c>
      <c r="B69" s="299" t="s">
        <v>337</v>
      </c>
      <c r="C69" s="295">
        <v>20</v>
      </c>
      <c r="D69" s="297" t="s">
        <v>324</v>
      </c>
      <c r="E69" s="283"/>
      <c r="F69" s="300">
        <f>C69*E69</f>
        <v>0</v>
      </c>
      <c r="G69" s="176"/>
      <c r="I69" s="196"/>
    </row>
    <row r="70" spans="1:69" s="174" customFormat="1" ht="15" customHeight="1">
      <c r="A70" s="298">
        <v>8.4</v>
      </c>
      <c r="B70" s="272" t="s">
        <v>336</v>
      </c>
      <c r="C70" s="295">
        <v>15</v>
      </c>
      <c r="D70" s="297" t="s">
        <v>324</v>
      </c>
      <c r="E70" s="283"/>
      <c r="F70" s="300">
        <f>C70*E70</f>
        <v>0</v>
      </c>
      <c r="G70" s="176"/>
      <c r="I70" s="196"/>
    </row>
    <row r="71" spans="1:69" s="174" customFormat="1" ht="15" customHeight="1">
      <c r="A71" s="296">
        <v>8.5</v>
      </c>
      <c r="B71" s="272" t="s">
        <v>335</v>
      </c>
      <c r="C71" s="295"/>
      <c r="D71" s="297" t="s">
        <v>24</v>
      </c>
      <c r="E71" s="283"/>
      <c r="F71" s="282"/>
      <c r="G71" s="176"/>
      <c r="I71" s="196"/>
    </row>
    <row r="72" spans="1:69" s="174" customFormat="1" ht="15" customHeight="1">
      <c r="A72" s="296"/>
      <c r="B72" s="272"/>
      <c r="C72" s="295"/>
      <c r="D72" s="271"/>
      <c r="E72" s="283"/>
      <c r="F72" s="282"/>
      <c r="G72" s="176"/>
      <c r="I72" s="196"/>
    </row>
    <row r="73" spans="1:69" s="174" customFormat="1" ht="15" customHeight="1">
      <c r="A73" s="234">
        <v>9</v>
      </c>
      <c r="B73" s="294" t="s">
        <v>334</v>
      </c>
      <c r="C73" s="293"/>
      <c r="D73" s="292"/>
      <c r="E73" s="292"/>
      <c r="F73" s="291"/>
      <c r="G73" s="176"/>
      <c r="I73" s="196"/>
    </row>
    <row r="74" spans="1:69" s="174" customFormat="1" ht="15" customHeight="1">
      <c r="A74" s="290"/>
      <c r="B74" s="289" t="s">
        <v>327</v>
      </c>
      <c r="C74" s="288"/>
      <c r="D74" s="287"/>
      <c r="E74" s="287"/>
      <c r="F74" s="286"/>
      <c r="G74" s="176"/>
      <c r="I74" s="196"/>
    </row>
    <row r="75" spans="1:69" s="174" customFormat="1" ht="30.6" customHeight="1">
      <c r="A75" s="273">
        <v>9.1</v>
      </c>
      <c r="B75" s="272" t="s">
        <v>333</v>
      </c>
      <c r="C75" s="270">
        <v>1</v>
      </c>
      <c r="D75" s="284" t="s">
        <v>324</v>
      </c>
      <c r="E75" s="284"/>
      <c r="F75" s="285">
        <f>C75*E75</f>
        <v>0</v>
      </c>
      <c r="G75" s="176"/>
      <c r="I75" s="196"/>
    </row>
    <row r="76" spans="1:69" s="174" customFormat="1" ht="30.6" customHeight="1">
      <c r="A76" s="273">
        <v>9.1999999999999993</v>
      </c>
      <c r="B76" s="272" t="s">
        <v>332</v>
      </c>
      <c r="C76" s="270">
        <v>1</v>
      </c>
      <c r="D76" s="284" t="s">
        <v>324</v>
      </c>
      <c r="E76" s="283"/>
      <c r="F76" s="285">
        <f>C76*E76</f>
        <v>0</v>
      </c>
      <c r="G76" s="176"/>
      <c r="I76" s="196"/>
    </row>
    <row r="77" spans="1:69" s="174" customFormat="1" ht="35.1" customHeight="1">
      <c r="A77" s="273">
        <v>9.3000000000000007</v>
      </c>
      <c r="B77" s="272" t="s">
        <v>331</v>
      </c>
      <c r="C77" s="270">
        <v>1</v>
      </c>
      <c r="D77" s="271" t="s">
        <v>324</v>
      </c>
      <c r="E77" s="283"/>
      <c r="F77" s="285">
        <f>C77*E77</f>
        <v>0</v>
      </c>
      <c r="G77" s="176"/>
      <c r="I77" s="196"/>
    </row>
    <row r="78" spans="1:69" s="174" customFormat="1" ht="33.950000000000003" customHeight="1">
      <c r="A78" s="273">
        <v>9.4</v>
      </c>
      <c r="B78" s="272" t="s">
        <v>330</v>
      </c>
      <c r="C78" s="270">
        <v>38</v>
      </c>
      <c r="D78" s="271" t="s">
        <v>324</v>
      </c>
      <c r="E78" s="283"/>
      <c r="F78" s="285">
        <f>C78*E78</f>
        <v>0</v>
      </c>
      <c r="G78" s="176"/>
      <c r="I78" s="196"/>
    </row>
    <row r="79" spans="1:69" s="174" customFormat="1" ht="15" customHeight="1">
      <c r="A79" s="245"/>
      <c r="B79" s="244"/>
      <c r="C79" s="242"/>
      <c r="D79" s="243"/>
      <c r="E79" s="281"/>
      <c r="F79" s="280"/>
      <c r="G79" s="176"/>
      <c r="I79" s="196"/>
    </row>
    <row r="80" spans="1:69" ht="17.45" customHeight="1">
      <c r="A80" s="234">
        <v>10</v>
      </c>
      <c r="B80" s="233" t="s">
        <v>329</v>
      </c>
      <c r="C80" s="216"/>
      <c r="D80" s="217"/>
      <c r="E80" s="232"/>
      <c r="F80" s="254"/>
      <c r="G80" s="176"/>
      <c r="H80" s="174"/>
      <c r="I80" s="174"/>
      <c r="J80" s="174"/>
      <c r="K80" s="174"/>
      <c r="L80" s="174"/>
      <c r="M80" s="174"/>
      <c r="N80" s="174"/>
      <c r="O80" s="174"/>
      <c r="P80" s="174"/>
      <c r="Q80" s="174"/>
      <c r="R80" s="174"/>
      <c r="S80" s="174"/>
      <c r="T80" s="174"/>
      <c r="U80" s="174"/>
      <c r="V80" s="174"/>
      <c r="W80" s="174"/>
      <c r="X80" s="174"/>
      <c r="Y80" s="174"/>
      <c r="Z80" s="174"/>
      <c r="AA80" s="174"/>
      <c r="AB80" s="174"/>
      <c r="AC80" s="174"/>
      <c r="AD80" s="174"/>
      <c r="AE80" s="174"/>
      <c r="AF80" s="174"/>
      <c r="AG80" s="174"/>
      <c r="AH80" s="174"/>
      <c r="AI80" s="174"/>
      <c r="AJ80" s="174"/>
      <c r="AK80" s="174"/>
      <c r="AL80" s="174"/>
      <c r="AM80" s="174"/>
      <c r="AN80" s="174"/>
      <c r="AO80" s="174"/>
      <c r="AP80" s="174"/>
      <c r="AQ80" s="174"/>
      <c r="AR80" s="174"/>
      <c r="AS80" s="174"/>
      <c r="AT80" s="174"/>
      <c r="AU80" s="174"/>
      <c r="AV80" s="174"/>
      <c r="AW80" s="174"/>
      <c r="AX80" s="174"/>
      <c r="AY80" s="174"/>
      <c r="AZ80" s="174"/>
      <c r="BA80" s="174"/>
      <c r="BB80" s="174"/>
      <c r="BC80" s="174"/>
      <c r="BD80" s="174"/>
      <c r="BE80" s="174"/>
      <c r="BF80" s="174"/>
      <c r="BG80" s="174"/>
      <c r="BH80" s="174"/>
      <c r="BI80" s="174"/>
      <c r="BJ80" s="174"/>
      <c r="BK80" s="174"/>
      <c r="BL80" s="174"/>
      <c r="BM80" s="174"/>
      <c r="BN80" s="174"/>
      <c r="BO80" s="174"/>
      <c r="BP80" s="174"/>
      <c r="BQ80" s="174"/>
    </row>
    <row r="81" spans="1:69" ht="25.5">
      <c r="A81" s="253">
        <v>10.1</v>
      </c>
      <c r="B81" s="252" t="s">
        <v>328</v>
      </c>
      <c r="C81" s="250"/>
      <c r="D81" s="251" t="s">
        <v>24</v>
      </c>
      <c r="E81" s="249"/>
      <c r="F81" s="248"/>
      <c r="G81" s="176"/>
      <c r="H81" s="181"/>
      <c r="I81" s="181"/>
      <c r="J81" s="197"/>
      <c r="K81" s="189"/>
      <c r="L81" s="247"/>
      <c r="M81" s="246"/>
      <c r="N81" s="174"/>
      <c r="O81" s="174"/>
      <c r="P81" s="174"/>
      <c r="Q81" s="174"/>
      <c r="R81" s="174"/>
      <c r="S81" s="174"/>
      <c r="T81" s="174"/>
      <c r="U81" s="174"/>
      <c r="V81" s="174"/>
      <c r="W81" s="174"/>
      <c r="X81" s="174"/>
      <c r="Y81" s="174"/>
      <c r="Z81" s="174"/>
      <c r="AA81" s="174"/>
      <c r="AB81" s="174"/>
      <c r="AC81" s="174"/>
      <c r="AD81" s="174"/>
      <c r="AE81" s="174"/>
      <c r="AF81" s="174"/>
      <c r="AG81" s="174"/>
      <c r="AH81" s="174"/>
      <c r="AI81" s="174"/>
      <c r="AJ81" s="174"/>
      <c r="AK81" s="174"/>
      <c r="AL81" s="174"/>
      <c r="AM81" s="174"/>
      <c r="AN81" s="174"/>
      <c r="AO81" s="174"/>
      <c r="AP81" s="174"/>
      <c r="AQ81" s="174"/>
      <c r="AR81" s="174"/>
      <c r="AS81" s="174"/>
      <c r="AT81" s="174"/>
      <c r="AU81" s="174"/>
      <c r="AV81" s="174"/>
      <c r="AW81" s="174"/>
      <c r="AX81" s="174"/>
      <c r="AY81" s="174"/>
      <c r="AZ81" s="174"/>
      <c r="BA81" s="174"/>
      <c r="BB81" s="174"/>
      <c r="BC81" s="174"/>
      <c r="BD81" s="174"/>
      <c r="BE81" s="174"/>
      <c r="BF81" s="174"/>
      <c r="BG81" s="174"/>
      <c r="BH81" s="174"/>
      <c r="BI81" s="174"/>
      <c r="BJ81" s="174"/>
      <c r="BK81" s="174"/>
      <c r="BL81" s="174"/>
      <c r="BM81" s="174"/>
      <c r="BN81" s="174"/>
      <c r="BO81" s="174"/>
      <c r="BP81" s="174"/>
      <c r="BQ81" s="174"/>
    </row>
    <row r="82" spans="1:69">
      <c r="A82" s="279"/>
      <c r="B82" s="278"/>
      <c r="C82" s="276"/>
      <c r="D82" s="277"/>
      <c r="E82" s="275"/>
      <c r="F82" s="274"/>
      <c r="G82" s="176"/>
      <c r="H82" s="181"/>
      <c r="I82" s="181"/>
      <c r="J82" s="197"/>
      <c r="K82" s="189"/>
      <c r="L82" s="247"/>
      <c r="M82" s="246"/>
      <c r="N82" s="174"/>
      <c r="O82" s="174"/>
      <c r="P82" s="174"/>
      <c r="Q82" s="174"/>
      <c r="R82" s="174"/>
      <c r="S82" s="174"/>
      <c r="T82" s="174"/>
      <c r="U82" s="174"/>
      <c r="V82" s="174"/>
      <c r="W82" s="174"/>
      <c r="X82" s="174"/>
      <c r="Y82" s="174"/>
      <c r="Z82" s="174"/>
      <c r="AA82" s="174"/>
      <c r="AB82" s="174"/>
      <c r="AC82" s="174"/>
      <c r="AD82" s="174"/>
      <c r="AE82" s="174"/>
      <c r="AF82" s="174"/>
      <c r="AG82" s="174"/>
      <c r="AH82" s="174"/>
      <c r="AI82" s="174"/>
      <c r="AJ82" s="174"/>
      <c r="AK82" s="174"/>
      <c r="AL82" s="174"/>
      <c r="AM82" s="174"/>
      <c r="AN82" s="174"/>
      <c r="AO82" s="174"/>
      <c r="AP82" s="174"/>
      <c r="AQ82" s="174"/>
      <c r="AR82" s="174"/>
      <c r="AS82" s="174"/>
      <c r="AT82" s="174"/>
      <c r="AU82" s="174"/>
      <c r="AV82" s="174"/>
      <c r="AW82" s="174"/>
      <c r="AX82" s="174"/>
      <c r="AY82" s="174"/>
      <c r="AZ82" s="174"/>
      <c r="BA82" s="174"/>
      <c r="BB82" s="174"/>
      <c r="BC82" s="174"/>
      <c r="BD82" s="174"/>
      <c r="BE82" s="174"/>
      <c r="BF82" s="174"/>
      <c r="BG82" s="174"/>
      <c r="BH82" s="174"/>
      <c r="BI82" s="174"/>
      <c r="BJ82" s="174"/>
      <c r="BK82" s="174"/>
      <c r="BL82" s="174"/>
      <c r="BM82" s="174"/>
      <c r="BN82" s="174"/>
      <c r="BO82" s="174"/>
      <c r="BP82" s="174"/>
      <c r="BQ82" s="174"/>
    </row>
    <row r="83" spans="1:69">
      <c r="A83" s="234">
        <v>11</v>
      </c>
      <c r="B83" s="233" t="s">
        <v>68</v>
      </c>
      <c r="C83" s="216"/>
      <c r="D83" s="217"/>
      <c r="E83" s="232"/>
      <c r="F83" s="254"/>
      <c r="G83" s="176"/>
      <c r="H83" s="181"/>
      <c r="I83" s="181"/>
      <c r="J83" s="197"/>
      <c r="K83" s="189"/>
      <c r="L83" s="247"/>
      <c r="M83" s="246"/>
      <c r="N83" s="174"/>
      <c r="O83" s="174"/>
      <c r="P83" s="174"/>
      <c r="Q83" s="174"/>
      <c r="R83" s="174"/>
      <c r="S83" s="174"/>
      <c r="T83" s="174"/>
      <c r="U83" s="174"/>
      <c r="V83" s="174"/>
      <c r="W83" s="174"/>
      <c r="X83" s="174"/>
      <c r="Y83" s="174"/>
      <c r="Z83" s="174"/>
      <c r="AA83" s="174"/>
      <c r="AB83" s="174"/>
      <c r="AC83" s="174"/>
      <c r="AD83" s="174"/>
      <c r="AE83" s="174"/>
      <c r="AF83" s="174"/>
      <c r="AG83" s="174"/>
      <c r="AH83" s="174"/>
      <c r="AI83" s="174"/>
      <c r="AJ83" s="174"/>
      <c r="AK83" s="174"/>
      <c r="AL83" s="174"/>
      <c r="AM83" s="174"/>
      <c r="AN83" s="174"/>
      <c r="AO83" s="174"/>
      <c r="AP83" s="174"/>
      <c r="AQ83" s="174"/>
      <c r="AR83" s="174"/>
      <c r="AS83" s="174"/>
      <c r="AT83" s="174"/>
      <c r="AU83" s="174"/>
      <c r="AV83" s="174"/>
      <c r="AW83" s="174"/>
      <c r="AX83" s="174"/>
      <c r="AY83" s="174"/>
      <c r="AZ83" s="174"/>
      <c r="BA83" s="174"/>
      <c r="BB83" s="174"/>
      <c r="BC83" s="174"/>
      <c r="BD83" s="174"/>
      <c r="BE83" s="174"/>
      <c r="BF83" s="174"/>
      <c r="BG83" s="174"/>
      <c r="BH83" s="174"/>
      <c r="BI83" s="174"/>
      <c r="BJ83" s="174"/>
      <c r="BK83" s="174"/>
      <c r="BL83" s="174"/>
      <c r="BM83" s="174"/>
      <c r="BN83" s="174"/>
      <c r="BO83" s="174"/>
      <c r="BP83" s="174"/>
      <c r="BQ83" s="174"/>
    </row>
    <row r="84" spans="1:69">
      <c r="A84" s="253"/>
      <c r="B84" s="252" t="s">
        <v>327</v>
      </c>
      <c r="C84" s="250"/>
      <c r="D84" s="251"/>
      <c r="E84" s="249"/>
      <c r="F84" s="248"/>
      <c r="G84" s="176"/>
      <c r="H84" s="181"/>
      <c r="I84" s="181"/>
      <c r="J84" s="197"/>
      <c r="K84" s="189"/>
      <c r="L84" s="247"/>
      <c r="M84" s="246"/>
      <c r="N84" s="174"/>
      <c r="O84" s="174"/>
      <c r="P84" s="174"/>
      <c r="Q84" s="174"/>
      <c r="R84" s="174"/>
      <c r="S84" s="174"/>
      <c r="T84" s="174"/>
      <c r="U84" s="174"/>
      <c r="V84" s="174"/>
      <c r="W84" s="174"/>
      <c r="X84" s="174"/>
      <c r="Y84" s="174"/>
      <c r="Z84" s="174"/>
      <c r="AA84" s="174"/>
      <c r="AB84" s="174"/>
      <c r="AC84" s="174"/>
      <c r="AD84" s="174"/>
      <c r="AE84" s="174"/>
      <c r="AF84" s="174"/>
      <c r="AG84" s="174"/>
      <c r="AH84" s="174"/>
      <c r="AI84" s="174"/>
      <c r="AJ84" s="174"/>
      <c r="AK84" s="174"/>
      <c r="AL84" s="174"/>
      <c r="AM84" s="174"/>
      <c r="AN84" s="174"/>
      <c r="AO84" s="174"/>
      <c r="AP84" s="174"/>
      <c r="AQ84" s="174"/>
      <c r="AR84" s="174"/>
      <c r="AS84" s="174"/>
      <c r="AT84" s="174"/>
      <c r="AU84" s="174"/>
      <c r="AV84" s="174"/>
      <c r="AW84" s="174"/>
      <c r="AX84" s="174"/>
      <c r="AY84" s="174"/>
      <c r="AZ84" s="174"/>
      <c r="BA84" s="174"/>
      <c r="BB84" s="174"/>
      <c r="BC84" s="174"/>
      <c r="BD84" s="174"/>
      <c r="BE84" s="174"/>
      <c r="BF84" s="174"/>
      <c r="BG84" s="174"/>
      <c r="BH84" s="174"/>
      <c r="BI84" s="174"/>
      <c r="BJ84" s="174"/>
      <c r="BK84" s="174"/>
      <c r="BL84" s="174"/>
      <c r="BM84" s="174"/>
      <c r="BN84" s="174"/>
      <c r="BO84" s="174"/>
      <c r="BP84" s="174"/>
      <c r="BQ84" s="174"/>
    </row>
    <row r="85" spans="1:69">
      <c r="A85" s="273">
        <v>11.1</v>
      </c>
      <c r="B85" s="272" t="s">
        <v>68</v>
      </c>
      <c r="C85" s="270">
        <f>G85</f>
        <v>0</v>
      </c>
      <c r="D85" s="271" t="s">
        <v>38</v>
      </c>
      <c r="E85" s="269"/>
      <c r="F85" s="268">
        <f>C85*E85</f>
        <v>0</v>
      </c>
      <c r="G85" s="176"/>
      <c r="H85" s="181"/>
      <c r="I85" s="181"/>
      <c r="J85" s="197"/>
      <c r="K85" s="189"/>
      <c r="L85" s="247"/>
      <c r="M85" s="246"/>
      <c r="N85" s="174"/>
      <c r="O85" s="174"/>
      <c r="P85" s="174"/>
      <c r="Q85" s="174"/>
      <c r="R85" s="174"/>
      <c r="S85" s="174"/>
      <c r="T85" s="174"/>
      <c r="U85" s="174"/>
      <c r="V85" s="174"/>
      <c r="W85" s="174"/>
      <c r="X85" s="174"/>
      <c r="Y85" s="174"/>
      <c r="Z85" s="174"/>
      <c r="AA85" s="174"/>
      <c r="AB85" s="174"/>
      <c r="AC85" s="174"/>
      <c r="AD85" s="174"/>
      <c r="AE85" s="174"/>
      <c r="AF85" s="174"/>
      <c r="AG85" s="174"/>
      <c r="AH85" s="174"/>
      <c r="AI85" s="174"/>
      <c r="AJ85" s="174"/>
      <c r="AK85" s="174"/>
      <c r="AL85" s="174"/>
      <c r="AM85" s="174"/>
      <c r="AN85" s="174"/>
      <c r="AO85" s="174"/>
      <c r="AP85" s="174"/>
      <c r="AQ85" s="174"/>
      <c r="AR85" s="174"/>
      <c r="AS85" s="174"/>
      <c r="AT85" s="174"/>
      <c r="AU85" s="174"/>
      <c r="AV85" s="174"/>
      <c r="AW85" s="174"/>
      <c r="AX85" s="174"/>
      <c r="AY85" s="174"/>
      <c r="AZ85" s="174"/>
      <c r="BA85" s="174"/>
      <c r="BB85" s="174"/>
      <c r="BC85" s="174"/>
      <c r="BD85" s="174"/>
      <c r="BE85" s="174"/>
      <c r="BF85" s="174"/>
      <c r="BG85" s="174"/>
      <c r="BH85" s="174"/>
      <c r="BI85" s="174"/>
      <c r="BJ85" s="174"/>
      <c r="BK85" s="174"/>
      <c r="BL85" s="174"/>
      <c r="BM85" s="174"/>
      <c r="BN85" s="174"/>
      <c r="BO85" s="174"/>
      <c r="BP85" s="174"/>
      <c r="BQ85" s="174"/>
    </row>
    <row r="86" spans="1:69">
      <c r="A86" s="273">
        <v>11.2</v>
      </c>
      <c r="B86" s="272" t="s">
        <v>326</v>
      </c>
      <c r="C86" s="270">
        <v>1</v>
      </c>
      <c r="D86" s="271" t="s">
        <v>324</v>
      </c>
      <c r="E86" s="269"/>
      <c r="F86" s="268">
        <f>C86*E86</f>
        <v>0</v>
      </c>
      <c r="G86" s="176"/>
      <c r="H86" s="181"/>
      <c r="I86" s="181"/>
      <c r="J86" s="197"/>
      <c r="K86" s="189"/>
      <c r="L86" s="247"/>
      <c r="M86" s="246"/>
      <c r="N86" s="174"/>
      <c r="O86" s="174"/>
      <c r="P86" s="174"/>
      <c r="Q86" s="174"/>
      <c r="R86" s="174"/>
      <c r="S86" s="174"/>
      <c r="T86" s="174"/>
      <c r="U86" s="174"/>
      <c r="V86" s="174"/>
      <c r="W86" s="174"/>
      <c r="X86" s="174"/>
      <c r="Y86" s="174"/>
      <c r="Z86" s="174"/>
      <c r="AA86" s="174"/>
      <c r="AB86" s="174"/>
      <c r="AC86" s="174"/>
      <c r="AD86" s="174"/>
      <c r="AE86" s="174"/>
      <c r="AF86" s="174"/>
      <c r="AG86" s="174"/>
      <c r="AH86" s="174"/>
      <c r="AI86" s="174"/>
      <c r="AJ86" s="174"/>
      <c r="AK86" s="174"/>
      <c r="AL86" s="174"/>
      <c r="AM86" s="174"/>
      <c r="AN86" s="174"/>
      <c r="AO86" s="174"/>
      <c r="AP86" s="174"/>
      <c r="AQ86" s="174"/>
      <c r="AR86" s="174"/>
      <c r="AS86" s="174"/>
      <c r="AT86" s="174"/>
      <c r="AU86" s="174"/>
      <c r="AV86" s="174"/>
      <c r="AW86" s="174"/>
      <c r="AX86" s="174"/>
      <c r="AY86" s="174"/>
      <c r="AZ86" s="174"/>
      <c r="BA86" s="174"/>
      <c r="BB86" s="174"/>
      <c r="BC86" s="174"/>
      <c r="BD86" s="174"/>
      <c r="BE86" s="174"/>
      <c r="BF86" s="174"/>
      <c r="BG86" s="174"/>
      <c r="BH86" s="174"/>
      <c r="BI86" s="174"/>
      <c r="BJ86" s="174"/>
      <c r="BK86" s="174"/>
      <c r="BL86" s="174"/>
      <c r="BM86" s="174"/>
      <c r="BN86" s="174"/>
      <c r="BO86" s="174"/>
      <c r="BP86" s="174"/>
      <c r="BQ86" s="174"/>
    </row>
    <row r="87" spans="1:69">
      <c r="A87" s="273">
        <v>11.3</v>
      </c>
      <c r="B87" s="272" t="s">
        <v>325</v>
      </c>
      <c r="C87" s="270">
        <v>1</v>
      </c>
      <c r="D87" s="271" t="s">
        <v>324</v>
      </c>
      <c r="E87" s="269"/>
      <c r="F87" s="268">
        <f>C87*E87</f>
        <v>0</v>
      </c>
      <c r="G87" s="176"/>
      <c r="H87" s="181"/>
      <c r="I87" s="181"/>
      <c r="J87" s="197"/>
      <c r="K87" s="189"/>
      <c r="L87" s="247"/>
      <c r="M87" s="246"/>
      <c r="N87" s="174"/>
      <c r="O87" s="174"/>
      <c r="P87" s="174"/>
      <c r="Q87" s="174"/>
      <c r="R87" s="174"/>
      <c r="S87" s="174"/>
      <c r="T87" s="174"/>
      <c r="U87" s="174"/>
      <c r="V87" s="174"/>
      <c r="W87" s="174"/>
      <c r="X87" s="174"/>
      <c r="Y87" s="174"/>
      <c r="Z87" s="174"/>
      <c r="AA87" s="174"/>
      <c r="AB87" s="174"/>
      <c r="AC87" s="174"/>
      <c r="AD87" s="174"/>
      <c r="AE87" s="174"/>
      <c r="AF87" s="174"/>
      <c r="AG87" s="174"/>
      <c r="AH87" s="174"/>
      <c r="AI87" s="174"/>
      <c r="AJ87" s="174"/>
      <c r="AK87" s="174"/>
      <c r="AL87" s="174"/>
      <c r="AM87" s="174"/>
      <c r="AN87" s="174"/>
      <c r="AO87" s="174"/>
      <c r="AP87" s="174"/>
      <c r="AQ87" s="174"/>
      <c r="AR87" s="174"/>
      <c r="AS87" s="174"/>
      <c r="AT87" s="174"/>
      <c r="AU87" s="174"/>
      <c r="AV87" s="174"/>
      <c r="AW87" s="174"/>
      <c r="AX87" s="174"/>
      <c r="AY87" s="174"/>
      <c r="AZ87" s="174"/>
      <c r="BA87" s="174"/>
      <c r="BB87" s="174"/>
      <c r="BC87" s="174"/>
      <c r="BD87" s="174"/>
      <c r="BE87" s="174"/>
      <c r="BF87" s="174"/>
      <c r="BG87" s="174"/>
      <c r="BH87" s="174"/>
      <c r="BI87" s="174"/>
      <c r="BJ87" s="174"/>
      <c r="BK87" s="174"/>
      <c r="BL87" s="174"/>
      <c r="BM87" s="174"/>
      <c r="BN87" s="174"/>
      <c r="BO87" s="174"/>
      <c r="BP87" s="174"/>
      <c r="BQ87" s="174"/>
    </row>
    <row r="88" spans="1:69">
      <c r="A88" s="245"/>
      <c r="B88" s="244"/>
      <c r="C88" s="242"/>
      <c r="D88" s="243"/>
      <c r="E88" s="241"/>
      <c r="F88" s="240"/>
      <c r="G88" s="176"/>
      <c r="H88" s="181"/>
      <c r="I88" s="181"/>
      <c r="J88" s="197"/>
      <c r="K88" s="189"/>
      <c r="L88" s="247"/>
      <c r="M88" s="246"/>
      <c r="N88" s="174"/>
      <c r="O88" s="174"/>
      <c r="P88" s="174"/>
      <c r="Q88" s="174"/>
      <c r="R88" s="174"/>
      <c r="S88" s="174"/>
      <c r="T88" s="174"/>
      <c r="U88" s="174"/>
      <c r="V88" s="174"/>
      <c r="W88" s="174"/>
      <c r="X88" s="174"/>
      <c r="Y88" s="174"/>
      <c r="Z88" s="174"/>
      <c r="AA88" s="174"/>
      <c r="AB88" s="174"/>
      <c r="AC88" s="174"/>
      <c r="AD88" s="174"/>
      <c r="AE88" s="174"/>
      <c r="AF88" s="174"/>
      <c r="AG88" s="174"/>
      <c r="AH88" s="174"/>
      <c r="AI88" s="174"/>
      <c r="AJ88" s="174"/>
      <c r="AK88" s="174"/>
      <c r="AL88" s="174"/>
      <c r="AM88" s="174"/>
      <c r="AN88" s="174"/>
      <c r="AO88" s="174"/>
      <c r="AP88" s="174"/>
      <c r="AQ88" s="174"/>
      <c r="AR88" s="174"/>
      <c r="AS88" s="174"/>
      <c r="AT88" s="174"/>
      <c r="AU88" s="174"/>
      <c r="AV88" s="174"/>
      <c r="AW88" s="174"/>
      <c r="AX88" s="174"/>
      <c r="AY88" s="174"/>
      <c r="AZ88" s="174"/>
      <c r="BA88" s="174"/>
      <c r="BB88" s="174"/>
      <c r="BC88" s="174"/>
      <c r="BD88" s="174"/>
      <c r="BE88" s="174"/>
      <c r="BF88" s="174"/>
      <c r="BG88" s="174"/>
      <c r="BH88" s="174"/>
      <c r="BI88" s="174"/>
      <c r="BJ88" s="174"/>
      <c r="BK88" s="174"/>
      <c r="BL88" s="174"/>
      <c r="BM88" s="174"/>
      <c r="BN88" s="174"/>
      <c r="BO88" s="174"/>
      <c r="BP88" s="174"/>
      <c r="BQ88" s="174"/>
    </row>
    <row r="89" spans="1:69">
      <c r="A89" s="267"/>
      <c r="B89" s="266"/>
      <c r="C89" s="264"/>
      <c r="D89" s="265"/>
      <c r="E89" s="263"/>
      <c r="F89" s="262"/>
      <c r="G89" s="176"/>
      <c r="H89" s="181"/>
      <c r="I89" s="181"/>
      <c r="J89" s="197"/>
      <c r="K89" s="189"/>
      <c r="L89" s="247"/>
      <c r="M89" s="246"/>
      <c r="N89" s="174"/>
      <c r="O89" s="174"/>
      <c r="P89" s="174"/>
      <c r="Q89" s="174"/>
      <c r="R89" s="174"/>
      <c r="S89" s="174"/>
      <c r="T89" s="174"/>
      <c r="U89" s="174"/>
      <c r="V89" s="174"/>
      <c r="W89" s="174"/>
      <c r="X89" s="174"/>
      <c r="Y89" s="174"/>
      <c r="Z89" s="174"/>
      <c r="AA89" s="174"/>
      <c r="AB89" s="174"/>
      <c r="AC89" s="174"/>
      <c r="AD89" s="174"/>
      <c r="AE89" s="174"/>
      <c r="AF89" s="174"/>
      <c r="AG89" s="174"/>
      <c r="AH89" s="174"/>
      <c r="AI89" s="174"/>
      <c r="AJ89" s="174"/>
      <c r="AK89" s="174"/>
      <c r="AL89" s="174"/>
      <c r="AM89" s="174"/>
      <c r="AN89" s="174"/>
      <c r="AO89" s="174"/>
      <c r="AP89" s="174"/>
      <c r="AQ89" s="174"/>
      <c r="AR89" s="174"/>
      <c r="AS89" s="174"/>
      <c r="AT89" s="174"/>
      <c r="AU89" s="174"/>
      <c r="AV89" s="174"/>
      <c r="AW89" s="174"/>
      <c r="AX89" s="174"/>
      <c r="AY89" s="174"/>
      <c r="AZ89" s="174"/>
      <c r="BA89" s="174"/>
      <c r="BB89" s="174"/>
      <c r="BC89" s="174"/>
      <c r="BD89" s="174"/>
      <c r="BE89" s="174"/>
      <c r="BF89" s="174"/>
      <c r="BG89" s="174"/>
      <c r="BH89" s="174"/>
      <c r="BI89" s="174"/>
      <c r="BJ89" s="174"/>
      <c r="BK89" s="174"/>
      <c r="BL89" s="174"/>
      <c r="BM89" s="174"/>
      <c r="BN89" s="174"/>
      <c r="BO89" s="174"/>
      <c r="BP89" s="174"/>
      <c r="BQ89" s="174"/>
    </row>
    <row r="90" spans="1:69">
      <c r="A90" s="234">
        <v>12</v>
      </c>
      <c r="B90" s="233" t="s">
        <v>323</v>
      </c>
      <c r="C90" s="216"/>
      <c r="D90" s="217"/>
      <c r="E90" s="232"/>
      <c r="F90" s="254"/>
      <c r="G90" s="176"/>
      <c r="H90" s="181"/>
      <c r="I90" s="181"/>
      <c r="J90" s="197"/>
      <c r="K90" s="189"/>
      <c r="L90" s="247"/>
      <c r="M90" s="246"/>
      <c r="N90" s="174"/>
      <c r="O90" s="174"/>
      <c r="P90" s="174"/>
      <c r="Q90" s="174"/>
      <c r="R90" s="174"/>
      <c r="S90" s="174"/>
      <c r="T90" s="174"/>
      <c r="U90" s="174"/>
      <c r="V90" s="174"/>
      <c r="W90" s="174"/>
      <c r="X90" s="174"/>
      <c r="Y90" s="174"/>
      <c r="Z90" s="174"/>
      <c r="AA90" s="174"/>
      <c r="AB90" s="174"/>
      <c r="AC90" s="174"/>
      <c r="AD90" s="174"/>
      <c r="AE90" s="174"/>
      <c r="AF90" s="174"/>
      <c r="AG90" s="174"/>
      <c r="AH90" s="174"/>
      <c r="AI90" s="174"/>
      <c r="AJ90" s="174"/>
      <c r="AK90" s="174"/>
      <c r="AL90" s="174"/>
      <c r="AM90" s="174"/>
      <c r="AN90" s="174"/>
      <c r="AO90" s="174"/>
      <c r="AP90" s="174"/>
      <c r="AQ90" s="174"/>
      <c r="AR90" s="174"/>
      <c r="AS90" s="174"/>
      <c r="AT90" s="174"/>
      <c r="AU90" s="174"/>
      <c r="AV90" s="174"/>
      <c r="AW90" s="174"/>
      <c r="AX90" s="174"/>
      <c r="AY90" s="174"/>
      <c r="AZ90" s="174"/>
      <c r="BA90" s="174"/>
      <c r="BB90" s="174"/>
      <c r="BC90" s="174"/>
      <c r="BD90" s="174"/>
      <c r="BE90" s="174"/>
      <c r="BF90" s="174"/>
      <c r="BG90" s="174"/>
      <c r="BH90" s="174"/>
      <c r="BI90" s="174"/>
      <c r="BJ90" s="174"/>
      <c r="BK90" s="174"/>
      <c r="BL90" s="174"/>
      <c r="BM90" s="174"/>
      <c r="BN90" s="174"/>
      <c r="BO90" s="174"/>
      <c r="BP90" s="174"/>
      <c r="BQ90" s="174"/>
    </row>
    <row r="91" spans="1:69" ht="30">
      <c r="A91" s="253">
        <v>12.1</v>
      </c>
      <c r="B91" s="261" t="s">
        <v>322</v>
      </c>
      <c r="C91" s="250"/>
      <c r="D91" s="251" t="s">
        <v>24</v>
      </c>
      <c r="E91" s="249"/>
      <c r="F91" s="248"/>
      <c r="G91" s="176"/>
      <c r="H91" s="181"/>
      <c r="I91" s="181"/>
      <c r="J91" s="197"/>
      <c r="K91" s="189"/>
      <c r="L91" s="247"/>
      <c r="M91" s="246"/>
      <c r="N91" s="174"/>
      <c r="O91" s="174"/>
      <c r="P91" s="174"/>
      <c r="Q91" s="174"/>
      <c r="R91" s="174"/>
      <c r="S91" s="174"/>
      <c r="T91" s="174"/>
      <c r="U91" s="174"/>
      <c r="V91" s="174"/>
      <c r="W91" s="174"/>
      <c r="X91" s="174"/>
      <c r="Y91" s="174"/>
      <c r="Z91" s="174"/>
      <c r="AA91" s="174"/>
      <c r="AB91" s="174"/>
      <c r="AC91" s="174"/>
      <c r="AD91" s="174"/>
      <c r="AE91" s="174"/>
      <c r="AF91" s="174"/>
      <c r="AG91" s="174"/>
      <c r="AH91" s="174"/>
      <c r="AI91" s="174"/>
      <c r="AJ91" s="174"/>
      <c r="AK91" s="174"/>
      <c r="AL91" s="174"/>
      <c r="AM91" s="174"/>
      <c r="AN91" s="174"/>
      <c r="AO91" s="174"/>
      <c r="AP91" s="174"/>
      <c r="AQ91" s="174"/>
      <c r="AR91" s="174"/>
      <c r="AS91" s="174"/>
      <c r="AT91" s="174"/>
      <c r="AU91" s="174"/>
      <c r="AV91" s="174"/>
      <c r="AW91" s="174"/>
      <c r="AX91" s="174"/>
      <c r="AY91" s="174"/>
      <c r="AZ91" s="174"/>
      <c r="BA91" s="174"/>
      <c r="BB91" s="174"/>
      <c r="BC91" s="174"/>
      <c r="BD91" s="174"/>
      <c r="BE91" s="174"/>
      <c r="BF91" s="174"/>
      <c r="BG91" s="174"/>
      <c r="BH91" s="174"/>
      <c r="BI91" s="174"/>
      <c r="BJ91" s="174"/>
      <c r="BK91" s="174"/>
      <c r="BL91" s="174"/>
      <c r="BM91" s="174"/>
      <c r="BN91" s="174"/>
      <c r="BO91" s="174"/>
      <c r="BP91" s="174"/>
      <c r="BQ91" s="174"/>
    </row>
    <row r="92" spans="1:69">
      <c r="A92" s="245"/>
      <c r="B92" s="244"/>
      <c r="C92" s="242"/>
      <c r="D92" s="243"/>
      <c r="E92" s="241"/>
      <c r="F92" s="240"/>
      <c r="G92" s="176"/>
      <c r="H92" s="181"/>
      <c r="I92" s="181"/>
      <c r="J92" s="197"/>
      <c r="K92" s="189"/>
      <c r="L92" s="247"/>
      <c r="M92" s="246"/>
      <c r="N92" s="174"/>
      <c r="O92" s="174"/>
      <c r="P92" s="174"/>
      <c r="Q92" s="174"/>
      <c r="R92" s="174"/>
      <c r="S92" s="174"/>
      <c r="T92" s="174"/>
      <c r="U92" s="174"/>
      <c r="V92" s="174"/>
      <c r="W92" s="174"/>
      <c r="X92" s="174"/>
      <c r="Y92" s="174"/>
      <c r="Z92" s="174"/>
      <c r="AA92" s="174"/>
      <c r="AB92" s="174"/>
      <c r="AC92" s="174"/>
      <c r="AD92" s="174"/>
      <c r="AE92" s="174"/>
      <c r="AF92" s="174"/>
      <c r="AG92" s="174"/>
      <c r="AH92" s="174"/>
      <c r="AI92" s="174"/>
      <c r="AJ92" s="174"/>
      <c r="AK92" s="174"/>
      <c r="AL92" s="174"/>
      <c r="AM92" s="174"/>
      <c r="AN92" s="174"/>
      <c r="AO92" s="174"/>
      <c r="AP92" s="174"/>
      <c r="AQ92" s="174"/>
      <c r="AR92" s="174"/>
      <c r="AS92" s="174"/>
      <c r="AT92" s="174"/>
      <c r="AU92" s="174"/>
      <c r="AV92" s="174"/>
      <c r="AW92" s="174"/>
      <c r="AX92" s="174"/>
      <c r="AY92" s="174"/>
      <c r="AZ92" s="174"/>
      <c r="BA92" s="174"/>
      <c r="BB92" s="174"/>
      <c r="BC92" s="174"/>
      <c r="BD92" s="174"/>
      <c r="BE92" s="174"/>
      <c r="BF92" s="174"/>
      <c r="BG92" s="174"/>
      <c r="BH92" s="174"/>
      <c r="BI92" s="174"/>
      <c r="BJ92" s="174"/>
      <c r="BK92" s="174"/>
      <c r="BL92" s="174"/>
      <c r="BM92" s="174"/>
      <c r="BN92" s="174"/>
      <c r="BO92" s="174"/>
      <c r="BP92" s="174"/>
      <c r="BQ92" s="174"/>
    </row>
    <row r="93" spans="1:69">
      <c r="A93" s="260"/>
      <c r="B93" s="259"/>
      <c r="C93" s="257"/>
      <c r="D93" s="258"/>
      <c r="E93" s="256"/>
      <c r="F93" s="255"/>
      <c r="G93" s="176"/>
      <c r="H93" s="181"/>
      <c r="I93" s="181"/>
      <c r="J93" s="197"/>
      <c r="K93" s="189"/>
      <c r="L93" s="247"/>
      <c r="M93" s="246"/>
      <c r="N93" s="174"/>
      <c r="O93" s="174"/>
      <c r="P93" s="174"/>
      <c r="Q93" s="174"/>
      <c r="R93" s="174"/>
      <c r="S93" s="174"/>
      <c r="T93" s="174"/>
      <c r="U93" s="174"/>
      <c r="V93" s="174"/>
      <c r="W93" s="174"/>
      <c r="X93" s="174"/>
      <c r="Y93" s="174"/>
      <c r="Z93" s="174"/>
      <c r="AA93" s="174"/>
      <c r="AB93" s="174"/>
      <c r="AC93" s="174"/>
      <c r="AD93" s="174"/>
      <c r="AE93" s="174"/>
      <c r="AF93" s="174"/>
      <c r="AG93" s="174"/>
      <c r="AH93" s="174"/>
      <c r="AI93" s="174"/>
      <c r="AJ93" s="174"/>
      <c r="AK93" s="174"/>
      <c r="AL93" s="174"/>
      <c r="AM93" s="174"/>
      <c r="AN93" s="174"/>
      <c r="AO93" s="174"/>
      <c r="AP93" s="174"/>
      <c r="AQ93" s="174"/>
      <c r="AR93" s="174"/>
      <c r="AS93" s="174"/>
      <c r="AT93" s="174"/>
      <c r="AU93" s="174"/>
      <c r="AV93" s="174"/>
      <c r="AW93" s="174"/>
      <c r="AX93" s="174"/>
      <c r="AY93" s="174"/>
      <c r="AZ93" s="174"/>
      <c r="BA93" s="174"/>
      <c r="BB93" s="174"/>
      <c r="BC93" s="174"/>
      <c r="BD93" s="174"/>
      <c r="BE93" s="174"/>
      <c r="BF93" s="174"/>
      <c r="BG93" s="174"/>
      <c r="BH93" s="174"/>
      <c r="BI93" s="174"/>
      <c r="BJ93" s="174"/>
      <c r="BK93" s="174"/>
      <c r="BL93" s="174"/>
      <c r="BM93" s="174"/>
      <c r="BN93" s="174"/>
      <c r="BO93" s="174"/>
      <c r="BP93" s="174"/>
      <c r="BQ93" s="174"/>
    </row>
    <row r="94" spans="1:69">
      <c r="A94" s="234">
        <v>13</v>
      </c>
      <c r="B94" s="233" t="s">
        <v>321</v>
      </c>
      <c r="C94" s="216"/>
      <c r="D94" s="217"/>
      <c r="E94" s="232"/>
      <c r="F94" s="254"/>
      <c r="G94" s="176"/>
      <c r="H94" s="181"/>
      <c r="I94" s="181"/>
      <c r="J94" s="197"/>
      <c r="K94" s="189"/>
      <c r="L94" s="247"/>
      <c r="M94" s="246"/>
      <c r="N94" s="174"/>
      <c r="O94" s="174"/>
      <c r="P94" s="174"/>
      <c r="Q94" s="174"/>
      <c r="R94" s="174"/>
      <c r="S94" s="174"/>
      <c r="T94" s="174"/>
      <c r="U94" s="174"/>
      <c r="V94" s="174"/>
      <c r="W94" s="174"/>
      <c r="X94" s="174"/>
      <c r="Y94" s="174"/>
      <c r="Z94" s="174"/>
      <c r="AA94" s="174"/>
      <c r="AB94" s="174"/>
      <c r="AC94" s="174"/>
      <c r="AD94" s="174"/>
      <c r="AE94" s="174"/>
      <c r="AF94" s="174"/>
      <c r="AG94" s="174"/>
      <c r="AH94" s="174"/>
      <c r="AI94" s="174"/>
      <c r="AJ94" s="174"/>
      <c r="AK94" s="174"/>
      <c r="AL94" s="174"/>
      <c r="AM94" s="174"/>
      <c r="AN94" s="174"/>
      <c r="AO94" s="174"/>
      <c r="AP94" s="174"/>
      <c r="AQ94" s="174"/>
      <c r="AR94" s="174"/>
      <c r="AS94" s="174"/>
      <c r="AT94" s="174"/>
      <c r="AU94" s="174"/>
      <c r="AV94" s="174"/>
      <c r="AW94" s="174"/>
      <c r="AX94" s="174"/>
      <c r="AY94" s="174"/>
      <c r="AZ94" s="174"/>
      <c r="BA94" s="174"/>
      <c r="BB94" s="174"/>
      <c r="BC94" s="174"/>
      <c r="BD94" s="174"/>
      <c r="BE94" s="174"/>
      <c r="BF94" s="174"/>
      <c r="BG94" s="174"/>
      <c r="BH94" s="174"/>
      <c r="BI94" s="174"/>
      <c r="BJ94" s="174"/>
      <c r="BK94" s="174"/>
      <c r="BL94" s="174"/>
      <c r="BM94" s="174"/>
      <c r="BN94" s="174"/>
      <c r="BO94" s="174"/>
      <c r="BP94" s="174"/>
      <c r="BQ94" s="174"/>
    </row>
    <row r="95" spans="1:69" ht="25.5">
      <c r="A95" s="253">
        <v>13.1</v>
      </c>
      <c r="B95" s="252" t="s">
        <v>320</v>
      </c>
      <c r="C95" s="250"/>
      <c r="D95" s="251" t="s">
        <v>24</v>
      </c>
      <c r="E95" s="249"/>
      <c r="F95" s="248"/>
      <c r="G95" s="176"/>
      <c r="H95" s="181"/>
      <c r="I95" s="181"/>
      <c r="J95" s="197"/>
      <c r="K95" s="189"/>
      <c r="L95" s="247"/>
      <c r="M95" s="246"/>
      <c r="N95" s="174"/>
      <c r="O95" s="174"/>
      <c r="P95" s="174"/>
      <c r="Q95" s="174"/>
      <c r="R95" s="174"/>
      <c r="S95" s="174"/>
      <c r="T95" s="174"/>
      <c r="U95" s="174"/>
      <c r="V95" s="174"/>
      <c r="W95" s="174"/>
      <c r="X95" s="174"/>
      <c r="Y95" s="174"/>
      <c r="Z95" s="174"/>
      <c r="AA95" s="174"/>
      <c r="AB95" s="174"/>
      <c r="AC95" s="174"/>
      <c r="AD95" s="174"/>
      <c r="AE95" s="174"/>
      <c r="AF95" s="174"/>
      <c r="AG95" s="174"/>
      <c r="AH95" s="174"/>
      <c r="AI95" s="174"/>
      <c r="AJ95" s="174"/>
      <c r="AK95" s="174"/>
      <c r="AL95" s="174"/>
      <c r="AM95" s="174"/>
      <c r="AN95" s="174"/>
      <c r="AO95" s="174"/>
      <c r="AP95" s="174"/>
      <c r="AQ95" s="174"/>
      <c r="AR95" s="174"/>
      <c r="AS95" s="174"/>
      <c r="AT95" s="174"/>
      <c r="AU95" s="174"/>
      <c r="AV95" s="174"/>
      <c r="AW95" s="174"/>
      <c r="AX95" s="174"/>
      <c r="AY95" s="174"/>
      <c r="AZ95" s="174"/>
      <c r="BA95" s="174"/>
      <c r="BB95" s="174"/>
      <c r="BC95" s="174"/>
      <c r="BD95" s="174"/>
      <c r="BE95" s="174"/>
      <c r="BF95" s="174"/>
      <c r="BG95" s="174"/>
      <c r="BH95" s="174"/>
      <c r="BI95" s="174"/>
      <c r="BJ95" s="174"/>
      <c r="BK95" s="174"/>
      <c r="BL95" s="174"/>
      <c r="BM95" s="174"/>
      <c r="BN95" s="174"/>
      <c r="BO95" s="174"/>
      <c r="BP95" s="174"/>
      <c r="BQ95" s="174"/>
    </row>
    <row r="96" spans="1:69">
      <c r="A96" s="245"/>
      <c r="B96" s="244"/>
      <c r="C96" s="243"/>
      <c r="D96" s="244"/>
      <c r="E96" s="242"/>
      <c r="F96" s="241"/>
      <c r="G96" s="176"/>
      <c r="H96" s="174"/>
      <c r="I96" s="174"/>
      <c r="J96" s="174"/>
      <c r="K96" s="174"/>
      <c r="L96" s="174"/>
      <c r="M96" s="174"/>
      <c r="N96" s="174"/>
      <c r="O96" s="174"/>
      <c r="P96" s="174"/>
      <c r="Q96" s="174"/>
      <c r="R96" s="174"/>
      <c r="S96" s="174"/>
      <c r="T96" s="174"/>
      <c r="U96" s="174"/>
      <c r="V96" s="174"/>
      <c r="W96" s="174"/>
      <c r="X96" s="174"/>
      <c r="Y96" s="174"/>
      <c r="Z96" s="174"/>
      <c r="AA96" s="174"/>
      <c r="AB96" s="174"/>
      <c r="AC96" s="174"/>
      <c r="AD96" s="174"/>
      <c r="AE96" s="174"/>
      <c r="AF96" s="174"/>
      <c r="AG96" s="174"/>
      <c r="AH96" s="174"/>
      <c r="AI96" s="174"/>
      <c r="AJ96" s="174"/>
      <c r="AK96" s="174"/>
      <c r="AL96" s="174"/>
      <c r="AM96" s="174"/>
      <c r="AN96" s="174"/>
      <c r="AO96" s="174"/>
      <c r="AP96" s="174"/>
      <c r="AQ96" s="174"/>
      <c r="AR96" s="174"/>
      <c r="AS96" s="174"/>
      <c r="AT96" s="174"/>
      <c r="AU96" s="174"/>
      <c r="AV96" s="174"/>
      <c r="AW96" s="174"/>
      <c r="AX96" s="174"/>
      <c r="AY96" s="174"/>
      <c r="AZ96" s="174"/>
      <c r="BA96" s="174"/>
      <c r="BB96" s="174"/>
      <c r="BC96" s="174"/>
      <c r="BD96" s="174"/>
      <c r="BE96" s="174"/>
      <c r="BF96" s="174"/>
      <c r="BG96" s="174"/>
      <c r="BH96" s="174"/>
      <c r="BI96" s="174"/>
      <c r="BJ96" s="174"/>
      <c r="BK96" s="174"/>
      <c r="BL96" s="174"/>
      <c r="BM96" s="174"/>
      <c r="BN96" s="174"/>
      <c r="BO96" s="174"/>
      <c r="BP96" s="174"/>
      <c r="BQ96" s="174"/>
    </row>
    <row r="97" spans="1:69" ht="15" customHeight="1">
      <c r="A97" s="239"/>
      <c r="B97" s="238"/>
      <c r="C97" s="236"/>
      <c r="D97" s="237"/>
      <c r="E97" s="235"/>
      <c r="F97" s="232"/>
      <c r="G97" s="176"/>
      <c r="H97" s="174"/>
      <c r="I97" s="174"/>
      <c r="J97" s="174"/>
      <c r="K97" s="174"/>
      <c r="L97" s="174"/>
      <c r="M97" s="174"/>
      <c r="N97" s="174"/>
      <c r="O97" s="174"/>
      <c r="P97" s="174"/>
      <c r="Q97" s="174"/>
      <c r="R97" s="174"/>
      <c r="S97" s="174"/>
      <c r="T97" s="174"/>
      <c r="U97" s="174"/>
      <c r="V97" s="174"/>
      <c r="W97" s="174"/>
      <c r="X97" s="174"/>
      <c r="Y97" s="174"/>
      <c r="Z97" s="174"/>
      <c r="AA97" s="174"/>
      <c r="AB97" s="174"/>
      <c r="AC97" s="174"/>
      <c r="AD97" s="174"/>
      <c r="AE97" s="174"/>
      <c r="AF97" s="174"/>
      <c r="AG97" s="174"/>
      <c r="AH97" s="174"/>
      <c r="AI97" s="174"/>
      <c r="AJ97" s="174"/>
      <c r="AK97" s="174"/>
      <c r="AL97" s="174"/>
      <c r="AM97" s="174"/>
      <c r="AN97" s="174"/>
      <c r="AO97" s="174"/>
      <c r="AP97" s="174"/>
      <c r="AQ97" s="174"/>
      <c r="AR97" s="174"/>
      <c r="AS97" s="174"/>
      <c r="AT97" s="174"/>
      <c r="AU97" s="174"/>
      <c r="AV97" s="174"/>
      <c r="AW97" s="174"/>
      <c r="AX97" s="174"/>
      <c r="AY97" s="174"/>
      <c r="AZ97" s="174"/>
      <c r="BA97" s="174"/>
      <c r="BB97" s="174"/>
      <c r="BC97" s="174"/>
      <c r="BD97" s="174"/>
      <c r="BE97" s="174"/>
      <c r="BF97" s="174"/>
      <c r="BG97" s="174"/>
      <c r="BH97" s="174"/>
      <c r="BI97" s="174"/>
      <c r="BJ97" s="174"/>
      <c r="BK97" s="174"/>
      <c r="BL97" s="174"/>
      <c r="BM97" s="174"/>
      <c r="BN97" s="174"/>
      <c r="BO97" s="174"/>
      <c r="BP97" s="174"/>
      <c r="BQ97" s="174"/>
    </row>
    <row r="98" spans="1:69" ht="24.95" customHeight="1">
      <c r="A98" s="234">
        <v>14</v>
      </c>
      <c r="B98" s="233" t="s">
        <v>319</v>
      </c>
      <c r="C98" s="216"/>
      <c r="D98" s="217"/>
      <c r="E98" s="232"/>
      <c r="F98" s="231"/>
      <c r="G98" s="176"/>
      <c r="H98" s="174"/>
      <c r="I98" s="174"/>
      <c r="J98" s="174"/>
      <c r="K98" s="174"/>
      <c r="L98" s="174"/>
      <c r="M98" s="174"/>
      <c r="N98" s="174"/>
      <c r="O98" s="174"/>
      <c r="P98" s="174"/>
      <c r="Q98" s="174"/>
      <c r="R98" s="174"/>
      <c r="S98" s="174"/>
      <c r="T98" s="174"/>
      <c r="U98" s="174"/>
      <c r="V98" s="174"/>
      <c r="W98" s="174"/>
      <c r="X98" s="174"/>
      <c r="Y98" s="174"/>
      <c r="Z98" s="174"/>
      <c r="AA98" s="174"/>
      <c r="AB98" s="174"/>
      <c r="AC98" s="174"/>
      <c r="AD98" s="174"/>
      <c r="AE98" s="174"/>
      <c r="AF98" s="174"/>
      <c r="AG98" s="174"/>
      <c r="AH98" s="174"/>
      <c r="AI98" s="174"/>
      <c r="AJ98" s="174"/>
      <c r="AK98" s="174"/>
      <c r="AL98" s="174"/>
      <c r="AM98" s="174"/>
      <c r="AN98" s="174"/>
      <c r="AO98" s="174"/>
      <c r="AP98" s="174"/>
      <c r="AQ98" s="174"/>
      <c r="AR98" s="174"/>
      <c r="AS98" s="174"/>
      <c r="AT98" s="174"/>
      <c r="AU98" s="174"/>
      <c r="AV98" s="174"/>
      <c r="AW98" s="174"/>
      <c r="AX98" s="174"/>
      <c r="AY98" s="174"/>
      <c r="AZ98" s="174"/>
      <c r="BA98" s="174"/>
      <c r="BB98" s="174"/>
      <c r="BC98" s="174"/>
      <c r="BD98" s="174"/>
      <c r="BE98" s="174"/>
      <c r="BF98" s="174"/>
      <c r="BG98" s="174"/>
      <c r="BH98" s="174"/>
      <c r="BI98" s="174"/>
      <c r="BJ98" s="174"/>
      <c r="BK98" s="174"/>
      <c r="BL98" s="174"/>
      <c r="BM98" s="174"/>
      <c r="BN98" s="174"/>
      <c r="BO98" s="174"/>
      <c r="BP98" s="174"/>
      <c r="BQ98" s="174"/>
    </row>
    <row r="99" spans="1:69" ht="51">
      <c r="A99" s="225">
        <v>14.1</v>
      </c>
      <c r="B99" s="230" t="s">
        <v>318</v>
      </c>
      <c r="C99" s="228">
        <v>13</v>
      </c>
      <c r="D99" s="229" t="s">
        <v>317</v>
      </c>
      <c r="E99" s="227"/>
      <c r="F99" s="226">
        <f>C99*E99</f>
        <v>0</v>
      </c>
      <c r="G99" s="176"/>
      <c r="H99" s="174"/>
      <c r="I99" s="174"/>
      <c r="J99" s="174"/>
      <c r="K99" s="174"/>
      <c r="L99" s="174"/>
      <c r="M99" s="174"/>
      <c r="N99" s="174"/>
      <c r="O99" s="174"/>
      <c r="P99" s="174"/>
      <c r="Q99" s="174"/>
      <c r="R99" s="174"/>
      <c r="S99" s="174"/>
      <c r="T99" s="174"/>
      <c r="U99" s="174"/>
      <c r="V99" s="174"/>
      <c r="W99" s="174"/>
      <c r="X99" s="174"/>
      <c r="Y99" s="174"/>
      <c r="Z99" s="174"/>
      <c r="AA99" s="174"/>
      <c r="AB99" s="174"/>
      <c r="AC99" s="174"/>
      <c r="AD99" s="174"/>
      <c r="AE99" s="174"/>
      <c r="AF99" s="174"/>
      <c r="AG99" s="174"/>
      <c r="AH99" s="174"/>
      <c r="AI99" s="174"/>
      <c r="AJ99" s="174"/>
      <c r="AK99" s="174"/>
      <c r="AL99" s="174"/>
      <c r="AM99" s="174"/>
      <c r="AN99" s="174"/>
      <c r="AO99" s="174"/>
      <c r="AP99" s="174"/>
      <c r="AQ99" s="174"/>
      <c r="AR99" s="174"/>
      <c r="AS99" s="174"/>
      <c r="AT99" s="174"/>
      <c r="AU99" s="174"/>
      <c r="AV99" s="174"/>
      <c r="AW99" s="174"/>
      <c r="AX99" s="174"/>
      <c r="AY99" s="174"/>
      <c r="AZ99" s="174"/>
      <c r="BA99" s="174"/>
      <c r="BB99" s="174"/>
      <c r="BC99" s="174"/>
      <c r="BD99" s="174"/>
      <c r="BE99" s="174"/>
      <c r="BF99" s="174"/>
      <c r="BG99" s="174"/>
      <c r="BH99" s="174"/>
      <c r="BI99" s="174"/>
      <c r="BJ99" s="174"/>
      <c r="BK99" s="174"/>
      <c r="BL99" s="174"/>
      <c r="BM99" s="174"/>
      <c r="BN99" s="174"/>
      <c r="BO99" s="174"/>
      <c r="BP99" s="174"/>
      <c r="BQ99" s="174"/>
    </row>
    <row r="100" spans="1:69" ht="15" customHeight="1">
      <c r="A100" s="225"/>
      <c r="B100" s="224"/>
      <c r="C100" s="222"/>
      <c r="D100" s="223"/>
      <c r="E100" s="221"/>
      <c r="F100" s="220"/>
      <c r="G100" s="176"/>
      <c r="H100" s="174"/>
      <c r="I100" s="174"/>
      <c r="J100" s="174"/>
      <c r="K100" s="174"/>
      <c r="L100" s="174"/>
      <c r="M100" s="174"/>
      <c r="N100" s="174"/>
      <c r="O100" s="174"/>
      <c r="P100" s="174"/>
      <c r="Q100" s="174"/>
      <c r="R100" s="174"/>
      <c r="S100" s="174"/>
      <c r="T100" s="174"/>
      <c r="U100" s="174"/>
      <c r="V100" s="174"/>
      <c r="W100" s="174"/>
      <c r="X100" s="174"/>
      <c r="Y100" s="174"/>
      <c r="Z100" s="174"/>
      <c r="AA100" s="174"/>
      <c r="AB100" s="174"/>
      <c r="AC100" s="174"/>
      <c r="AD100" s="174"/>
      <c r="AE100" s="174"/>
      <c r="AF100" s="174"/>
      <c r="AG100" s="174"/>
      <c r="AH100" s="174"/>
      <c r="AI100" s="174"/>
      <c r="AJ100" s="174"/>
      <c r="AK100" s="174"/>
      <c r="AL100" s="174"/>
      <c r="AM100" s="174"/>
      <c r="AN100" s="174"/>
      <c r="AO100" s="174"/>
      <c r="AP100" s="174"/>
      <c r="AQ100" s="174"/>
      <c r="AR100" s="174"/>
      <c r="AS100" s="174"/>
      <c r="AT100" s="174"/>
      <c r="AU100" s="174"/>
      <c r="AV100" s="174"/>
      <c r="AW100" s="174"/>
      <c r="AX100" s="174"/>
      <c r="AY100" s="174"/>
      <c r="AZ100" s="174"/>
      <c r="BA100" s="174"/>
      <c r="BB100" s="174"/>
      <c r="BC100" s="174"/>
      <c r="BD100" s="174"/>
      <c r="BE100" s="174"/>
      <c r="BF100" s="174"/>
      <c r="BG100" s="174"/>
      <c r="BH100" s="174"/>
      <c r="BI100" s="174"/>
      <c r="BJ100" s="174"/>
      <c r="BK100" s="174"/>
      <c r="BL100" s="174"/>
      <c r="BM100" s="174"/>
      <c r="BN100" s="174"/>
      <c r="BO100" s="174"/>
      <c r="BP100" s="174"/>
      <c r="BQ100" s="174"/>
    </row>
    <row r="101" spans="1:69" ht="14.25" customHeight="1">
      <c r="A101" s="219"/>
      <c r="B101" s="218" t="s">
        <v>396</v>
      </c>
      <c r="C101" s="216"/>
      <c r="D101" s="217"/>
      <c r="E101" s="215"/>
      <c r="F101" s="354">
        <f>SUM(F8:F99)</f>
        <v>0</v>
      </c>
      <c r="G101" s="176"/>
      <c r="H101" s="174"/>
      <c r="I101" s="174"/>
      <c r="J101" s="174"/>
      <c r="K101" s="174"/>
      <c r="L101" s="174"/>
      <c r="M101" s="174"/>
      <c r="N101" s="174"/>
      <c r="O101" s="174"/>
      <c r="P101" s="174"/>
      <c r="Q101" s="174"/>
      <c r="R101" s="174"/>
      <c r="S101" s="174"/>
      <c r="T101" s="174"/>
      <c r="U101" s="174"/>
      <c r="V101" s="174"/>
      <c r="W101" s="174"/>
      <c r="X101" s="174"/>
      <c r="Y101" s="174"/>
      <c r="Z101" s="174"/>
      <c r="AA101" s="174"/>
      <c r="AB101" s="174"/>
      <c r="AC101" s="174"/>
      <c r="AD101" s="174"/>
      <c r="AE101" s="174"/>
      <c r="AF101" s="174"/>
      <c r="AG101" s="174"/>
      <c r="AH101" s="174"/>
      <c r="AI101" s="174"/>
      <c r="AJ101" s="174"/>
      <c r="AK101" s="174"/>
      <c r="AL101" s="174"/>
      <c r="AM101" s="174"/>
      <c r="AN101" s="174"/>
      <c r="AO101" s="174"/>
      <c r="AP101" s="174"/>
      <c r="AQ101" s="174"/>
      <c r="AR101" s="174"/>
      <c r="AS101" s="174"/>
      <c r="AT101" s="174"/>
      <c r="AU101" s="174"/>
      <c r="AV101" s="174"/>
      <c r="AW101" s="174"/>
      <c r="AX101" s="174"/>
      <c r="AY101" s="174"/>
      <c r="AZ101" s="174"/>
      <c r="BA101" s="174"/>
      <c r="BB101" s="174"/>
      <c r="BC101" s="174"/>
      <c r="BD101" s="174"/>
      <c r="BE101" s="174"/>
      <c r="BF101" s="174"/>
      <c r="BG101" s="174"/>
      <c r="BH101" s="174"/>
      <c r="BI101" s="174"/>
      <c r="BJ101" s="174"/>
      <c r="BK101" s="174"/>
      <c r="BL101" s="174"/>
      <c r="BM101" s="174"/>
      <c r="BN101" s="174"/>
      <c r="BO101" s="174"/>
      <c r="BP101" s="174"/>
      <c r="BQ101" s="174"/>
    </row>
    <row r="102" spans="1:69">
      <c r="A102" s="214"/>
      <c r="B102" s="213"/>
      <c r="C102" s="208"/>
      <c r="D102" s="209"/>
      <c r="E102" s="207"/>
      <c r="F102" s="178"/>
      <c r="G102" s="176"/>
      <c r="H102" s="174"/>
      <c r="I102" s="174"/>
      <c r="J102" s="174"/>
      <c r="K102" s="174"/>
      <c r="L102" s="174"/>
      <c r="M102" s="174"/>
      <c r="N102" s="174"/>
      <c r="O102" s="174"/>
      <c r="P102" s="174"/>
      <c r="Q102" s="174"/>
      <c r="R102" s="174"/>
      <c r="S102" s="174"/>
      <c r="T102" s="174"/>
      <c r="U102" s="174"/>
      <c r="V102" s="174"/>
      <c r="W102" s="174"/>
      <c r="X102" s="174"/>
      <c r="Y102" s="174"/>
      <c r="Z102" s="174"/>
      <c r="AA102" s="174"/>
      <c r="AB102" s="174"/>
      <c r="AC102" s="174"/>
      <c r="AD102" s="174"/>
      <c r="AE102" s="174"/>
      <c r="AF102" s="174"/>
      <c r="AG102" s="174"/>
      <c r="AH102" s="174"/>
      <c r="AI102" s="174"/>
      <c r="AJ102" s="174"/>
      <c r="AK102" s="174"/>
      <c r="AL102" s="174"/>
      <c r="AM102" s="174"/>
      <c r="AN102" s="174"/>
      <c r="AO102" s="174"/>
      <c r="AP102" s="174"/>
      <c r="AQ102" s="174"/>
      <c r="AR102" s="174"/>
      <c r="AS102" s="174"/>
      <c r="AT102" s="174"/>
      <c r="AU102" s="174"/>
      <c r="AV102" s="174"/>
      <c r="AW102" s="174"/>
      <c r="AX102" s="174"/>
      <c r="AY102" s="174"/>
      <c r="AZ102" s="174"/>
      <c r="BA102" s="174"/>
      <c r="BB102" s="174"/>
      <c r="BC102" s="174"/>
      <c r="BD102" s="174"/>
      <c r="BE102" s="174"/>
      <c r="BF102" s="174"/>
      <c r="BG102" s="174"/>
      <c r="BH102" s="174"/>
      <c r="BI102" s="174"/>
      <c r="BJ102" s="174"/>
      <c r="BK102" s="174"/>
      <c r="BL102" s="174"/>
      <c r="BM102" s="174"/>
      <c r="BN102" s="174"/>
      <c r="BO102" s="174"/>
      <c r="BP102" s="174"/>
      <c r="BQ102" s="174"/>
    </row>
    <row r="103" spans="1:69" ht="30.75" customHeight="1">
      <c r="A103" s="206"/>
      <c r="B103" s="200"/>
      <c r="C103" s="199"/>
      <c r="D103" s="200"/>
      <c r="E103" s="199"/>
      <c r="F103" s="202"/>
      <c r="G103" s="176"/>
      <c r="H103" s="174"/>
      <c r="I103" s="174"/>
      <c r="J103" s="174"/>
      <c r="K103" s="174"/>
      <c r="L103" s="174"/>
      <c r="M103" s="174"/>
      <c r="N103" s="174"/>
      <c r="O103" s="174"/>
      <c r="P103" s="174"/>
      <c r="Q103" s="174"/>
      <c r="R103" s="174"/>
      <c r="S103" s="174"/>
      <c r="T103" s="174"/>
      <c r="U103" s="174"/>
      <c r="V103" s="174"/>
      <c r="W103" s="174"/>
      <c r="X103" s="174"/>
      <c r="Y103" s="174"/>
      <c r="Z103" s="174"/>
      <c r="AA103" s="174"/>
      <c r="AB103" s="174"/>
      <c r="AC103" s="174"/>
      <c r="AD103" s="174"/>
      <c r="AE103" s="174"/>
      <c r="AF103" s="174"/>
      <c r="AG103" s="174"/>
      <c r="AH103" s="174"/>
      <c r="AI103" s="174"/>
      <c r="AJ103" s="174"/>
      <c r="AK103" s="174"/>
      <c r="AL103" s="174"/>
      <c r="AM103" s="174"/>
      <c r="AN103" s="174"/>
      <c r="AO103" s="174"/>
      <c r="AP103" s="174"/>
      <c r="AQ103" s="174"/>
      <c r="AR103" s="174"/>
      <c r="AS103" s="174"/>
      <c r="AT103" s="174"/>
      <c r="AU103" s="174"/>
      <c r="AV103" s="174"/>
      <c r="AW103" s="174"/>
      <c r="AX103" s="174"/>
      <c r="AY103" s="174"/>
      <c r="AZ103" s="174"/>
      <c r="BA103" s="174"/>
      <c r="BB103" s="174"/>
      <c r="BC103" s="174"/>
      <c r="BD103" s="174"/>
      <c r="BE103" s="174"/>
      <c r="BF103" s="174"/>
      <c r="BG103" s="174"/>
      <c r="BH103" s="174"/>
      <c r="BI103" s="174"/>
      <c r="BJ103" s="174"/>
      <c r="BK103" s="174"/>
      <c r="BL103" s="174"/>
      <c r="BM103" s="174"/>
      <c r="BN103" s="174"/>
      <c r="BO103" s="174"/>
      <c r="BP103" s="174"/>
      <c r="BQ103" s="174"/>
    </row>
    <row r="104" spans="1:69">
      <c r="A104" s="206"/>
      <c r="B104" s="200"/>
      <c r="C104" s="199"/>
      <c r="D104" s="200"/>
      <c r="E104" s="199"/>
      <c r="F104" s="202"/>
      <c r="G104" s="176"/>
      <c r="H104" s="174"/>
      <c r="I104" s="174"/>
      <c r="J104" s="174"/>
      <c r="K104" s="174"/>
      <c r="L104" s="174"/>
      <c r="M104" s="174"/>
      <c r="N104" s="174"/>
      <c r="O104" s="174"/>
      <c r="P104" s="174"/>
      <c r="Q104" s="174"/>
      <c r="R104" s="174"/>
      <c r="S104" s="174"/>
      <c r="T104" s="174"/>
      <c r="U104" s="174"/>
      <c r="V104" s="174"/>
      <c r="W104" s="174"/>
      <c r="X104" s="174"/>
      <c r="Y104" s="174"/>
      <c r="Z104" s="174"/>
      <c r="AA104" s="174"/>
      <c r="AB104" s="174"/>
      <c r="AC104" s="174"/>
      <c r="AD104" s="174"/>
      <c r="AE104" s="174"/>
      <c r="AF104" s="174"/>
      <c r="AG104" s="174"/>
      <c r="AH104" s="174"/>
      <c r="AI104" s="174"/>
      <c r="AJ104" s="174"/>
      <c r="AK104" s="174"/>
      <c r="AL104" s="174"/>
      <c r="AM104" s="174"/>
      <c r="AN104" s="174"/>
      <c r="AO104" s="174"/>
      <c r="AP104" s="174"/>
      <c r="AQ104" s="174"/>
      <c r="AR104" s="174"/>
      <c r="AS104" s="174"/>
      <c r="AT104" s="174"/>
      <c r="AU104" s="174"/>
      <c r="AV104" s="174"/>
      <c r="AW104" s="174"/>
      <c r="AX104" s="174"/>
      <c r="AY104" s="174"/>
      <c r="AZ104" s="174"/>
      <c r="BA104" s="174"/>
      <c r="BB104" s="174"/>
      <c r="BC104" s="174"/>
      <c r="BD104" s="174"/>
      <c r="BE104" s="174"/>
      <c r="BF104" s="174"/>
      <c r="BG104" s="174"/>
      <c r="BH104" s="174"/>
      <c r="BI104" s="174"/>
      <c r="BJ104" s="174"/>
      <c r="BK104" s="174"/>
      <c r="BL104" s="174"/>
      <c r="BM104" s="174"/>
      <c r="BN104" s="174"/>
      <c r="BO104" s="174"/>
      <c r="BP104" s="174"/>
      <c r="BQ104" s="174"/>
    </row>
    <row r="105" spans="1:69">
      <c r="A105" s="206"/>
      <c r="B105" s="200"/>
      <c r="C105" s="199"/>
      <c r="D105" s="212"/>
      <c r="E105" s="199"/>
      <c r="F105" s="202"/>
      <c r="G105" s="176"/>
      <c r="H105" s="174"/>
      <c r="I105" s="174"/>
      <c r="J105" s="174"/>
      <c r="K105" s="174"/>
      <c r="L105" s="174"/>
      <c r="M105" s="174"/>
      <c r="N105" s="174"/>
      <c r="O105" s="174"/>
      <c r="P105" s="174"/>
      <c r="Q105" s="174"/>
      <c r="R105" s="174"/>
      <c r="S105" s="174"/>
      <c r="T105" s="174"/>
      <c r="U105" s="174"/>
      <c r="V105" s="174"/>
      <c r="W105" s="174"/>
      <c r="X105" s="174"/>
      <c r="Y105" s="174"/>
      <c r="Z105" s="174"/>
      <c r="AA105" s="174"/>
      <c r="AB105" s="174"/>
      <c r="AC105" s="174"/>
      <c r="AD105" s="174"/>
      <c r="AE105" s="174"/>
      <c r="AF105" s="174"/>
      <c r="AG105" s="174"/>
      <c r="AH105" s="174"/>
      <c r="AI105" s="174"/>
      <c r="AJ105" s="174"/>
      <c r="AK105" s="174"/>
      <c r="AL105" s="174"/>
      <c r="AM105" s="174"/>
      <c r="AN105" s="174"/>
      <c r="AO105" s="174"/>
      <c r="AP105" s="174"/>
      <c r="AQ105" s="174"/>
      <c r="AR105" s="174"/>
      <c r="AS105" s="174"/>
      <c r="AT105" s="174"/>
      <c r="AU105" s="174"/>
      <c r="AV105" s="174"/>
      <c r="AW105" s="174"/>
      <c r="AX105" s="174"/>
      <c r="AY105" s="174"/>
      <c r="AZ105" s="174"/>
      <c r="BA105" s="174"/>
      <c r="BB105" s="174"/>
      <c r="BC105" s="174"/>
      <c r="BD105" s="174"/>
      <c r="BE105" s="174"/>
      <c r="BF105" s="174"/>
      <c r="BG105" s="174"/>
      <c r="BH105" s="174"/>
      <c r="BI105" s="174"/>
      <c r="BJ105" s="174"/>
      <c r="BK105" s="174"/>
      <c r="BL105" s="174"/>
      <c r="BM105" s="174"/>
      <c r="BN105" s="174"/>
      <c r="BO105" s="174"/>
      <c r="BP105" s="174"/>
      <c r="BQ105" s="174"/>
    </row>
    <row r="106" spans="1:69" ht="46.5" customHeight="1">
      <c r="A106" s="206"/>
      <c r="B106" s="200"/>
      <c r="C106" s="199"/>
      <c r="D106" s="200"/>
      <c r="E106" s="199"/>
      <c r="F106" s="202"/>
      <c r="G106" s="176"/>
      <c r="H106" s="174"/>
      <c r="I106" s="174"/>
      <c r="J106" s="174"/>
      <c r="K106" s="174"/>
      <c r="L106" s="174"/>
      <c r="M106" s="174"/>
      <c r="N106" s="174"/>
      <c r="O106" s="174"/>
      <c r="P106" s="174"/>
      <c r="Q106" s="174"/>
      <c r="R106" s="174"/>
      <c r="S106" s="174"/>
      <c r="T106" s="174"/>
      <c r="U106" s="174"/>
      <c r="V106" s="174"/>
      <c r="W106" s="174"/>
      <c r="X106" s="174"/>
      <c r="Y106" s="174"/>
      <c r="Z106" s="174"/>
      <c r="AA106" s="174"/>
      <c r="AB106" s="174"/>
      <c r="AC106" s="174"/>
      <c r="AD106" s="174"/>
      <c r="AE106" s="174"/>
      <c r="AF106" s="174"/>
      <c r="AG106" s="174"/>
      <c r="AH106" s="174"/>
      <c r="AI106" s="174"/>
      <c r="AJ106" s="174"/>
      <c r="AK106" s="174"/>
      <c r="AL106" s="174"/>
      <c r="AM106" s="174"/>
      <c r="AN106" s="174"/>
      <c r="AO106" s="174"/>
      <c r="AP106" s="174"/>
      <c r="AQ106" s="174"/>
      <c r="AR106" s="174"/>
      <c r="AS106" s="174"/>
      <c r="AT106" s="174"/>
      <c r="AU106" s="174"/>
      <c r="AV106" s="174"/>
      <c r="AW106" s="174"/>
      <c r="AX106" s="174"/>
      <c r="AY106" s="174"/>
      <c r="AZ106" s="174"/>
      <c r="BA106" s="174"/>
      <c r="BB106" s="174"/>
      <c r="BC106" s="174"/>
      <c r="BD106" s="174"/>
      <c r="BE106" s="174"/>
      <c r="BF106" s="174"/>
      <c r="BG106" s="174"/>
      <c r="BH106" s="174"/>
      <c r="BI106" s="174"/>
      <c r="BJ106" s="174"/>
      <c r="BK106" s="174"/>
      <c r="BL106" s="174"/>
      <c r="BM106" s="174"/>
      <c r="BN106" s="174"/>
      <c r="BO106" s="174"/>
      <c r="BP106" s="174"/>
      <c r="BQ106" s="174"/>
    </row>
    <row r="107" spans="1:69" ht="39" customHeight="1">
      <c r="A107" s="206"/>
      <c r="B107" s="200"/>
      <c r="C107" s="199"/>
      <c r="D107" s="200"/>
      <c r="E107" s="199"/>
      <c r="F107" s="202"/>
      <c r="G107" s="176"/>
      <c r="H107" s="174"/>
      <c r="I107" s="174"/>
      <c r="J107" s="174"/>
      <c r="K107" s="174"/>
      <c r="L107" s="174"/>
      <c r="M107" s="174"/>
      <c r="N107" s="174"/>
      <c r="O107" s="174"/>
      <c r="P107" s="174"/>
      <c r="Q107" s="174"/>
      <c r="R107" s="174"/>
      <c r="S107" s="174"/>
      <c r="T107" s="174"/>
      <c r="U107" s="174"/>
      <c r="V107" s="174"/>
      <c r="W107" s="174"/>
      <c r="X107" s="174"/>
      <c r="Y107" s="174"/>
      <c r="Z107" s="174"/>
      <c r="AA107" s="174"/>
      <c r="AB107" s="174"/>
      <c r="AC107" s="174"/>
      <c r="AD107" s="174"/>
      <c r="AE107" s="174"/>
      <c r="AF107" s="174"/>
      <c r="AG107" s="174"/>
      <c r="AH107" s="174"/>
      <c r="AI107" s="174"/>
      <c r="AJ107" s="174"/>
      <c r="AK107" s="174"/>
      <c r="AL107" s="174"/>
      <c r="AM107" s="174"/>
      <c r="AN107" s="174"/>
      <c r="AO107" s="174"/>
      <c r="AP107" s="174"/>
      <c r="AQ107" s="174"/>
      <c r="AR107" s="174"/>
      <c r="AS107" s="174"/>
      <c r="AT107" s="174"/>
      <c r="AU107" s="174"/>
      <c r="AV107" s="174"/>
      <c r="AW107" s="174"/>
      <c r="AX107" s="174"/>
      <c r="AY107" s="174"/>
      <c r="AZ107" s="174"/>
      <c r="BA107" s="174"/>
      <c r="BB107" s="174"/>
      <c r="BC107" s="174"/>
      <c r="BD107" s="174"/>
      <c r="BE107" s="174"/>
      <c r="BF107" s="174"/>
      <c r="BG107" s="174"/>
      <c r="BH107" s="174"/>
      <c r="BI107" s="174"/>
      <c r="BJ107" s="174"/>
      <c r="BK107" s="174"/>
      <c r="BL107" s="174"/>
      <c r="BM107" s="174"/>
      <c r="BN107" s="174"/>
      <c r="BO107" s="174"/>
      <c r="BP107" s="174"/>
      <c r="BQ107" s="174"/>
    </row>
    <row r="108" spans="1:69" ht="14.25" customHeight="1">
      <c r="A108" s="211"/>
      <c r="B108" s="210"/>
      <c r="C108" s="208"/>
      <c r="D108" s="209"/>
      <c r="E108" s="207"/>
      <c r="F108" s="178"/>
      <c r="G108" s="176"/>
      <c r="H108" s="174"/>
      <c r="I108" s="174"/>
      <c r="J108" s="174"/>
      <c r="K108" s="174"/>
      <c r="L108" s="174"/>
      <c r="M108" s="174"/>
      <c r="N108" s="174"/>
      <c r="O108" s="174"/>
      <c r="P108" s="174"/>
      <c r="Q108" s="174"/>
      <c r="R108" s="174"/>
      <c r="S108" s="174"/>
      <c r="T108" s="174"/>
      <c r="U108" s="174"/>
      <c r="V108" s="174"/>
      <c r="W108" s="174"/>
      <c r="X108" s="174"/>
      <c r="Y108" s="174"/>
      <c r="Z108" s="174"/>
      <c r="AA108" s="174"/>
      <c r="AB108" s="174"/>
      <c r="AC108" s="174"/>
      <c r="AD108" s="174"/>
      <c r="AE108" s="174"/>
      <c r="AF108" s="174"/>
      <c r="AG108" s="174"/>
      <c r="AH108" s="174"/>
      <c r="AI108" s="174"/>
      <c r="AJ108" s="174"/>
      <c r="AK108" s="174"/>
      <c r="AL108" s="174"/>
      <c r="AM108" s="174"/>
      <c r="AN108" s="174"/>
      <c r="AO108" s="174"/>
      <c r="AP108" s="174"/>
      <c r="AQ108" s="174"/>
      <c r="AR108" s="174"/>
      <c r="AS108" s="174"/>
      <c r="AT108" s="174"/>
      <c r="AU108" s="174"/>
      <c r="AV108" s="174"/>
      <c r="AW108" s="174"/>
      <c r="AX108" s="174"/>
      <c r="AY108" s="174"/>
      <c r="AZ108" s="174"/>
      <c r="BA108" s="174"/>
      <c r="BB108" s="174"/>
      <c r="BC108" s="174"/>
      <c r="BD108" s="174"/>
      <c r="BE108" s="174"/>
      <c r="BF108" s="174"/>
      <c r="BG108" s="174"/>
      <c r="BH108" s="174"/>
      <c r="BI108" s="174"/>
      <c r="BJ108" s="174"/>
      <c r="BK108" s="174"/>
      <c r="BL108" s="174"/>
      <c r="BM108" s="174"/>
      <c r="BN108" s="174"/>
      <c r="BO108" s="174"/>
      <c r="BP108" s="174"/>
      <c r="BQ108" s="174"/>
    </row>
    <row r="109" spans="1:69">
      <c r="A109" s="206"/>
      <c r="B109" s="205"/>
      <c r="C109" s="204"/>
      <c r="D109" s="205"/>
      <c r="E109" s="203"/>
      <c r="F109" s="202"/>
      <c r="G109" s="176"/>
      <c r="H109" s="174"/>
      <c r="I109" s="174"/>
      <c r="J109" s="174"/>
      <c r="K109" s="174"/>
      <c r="L109" s="174"/>
      <c r="M109" s="174"/>
      <c r="N109" s="174"/>
      <c r="O109" s="174"/>
      <c r="P109" s="174"/>
      <c r="Q109" s="174"/>
      <c r="R109" s="174"/>
      <c r="S109" s="174"/>
      <c r="T109" s="174"/>
      <c r="U109" s="174"/>
      <c r="V109" s="174"/>
      <c r="W109" s="174"/>
      <c r="X109" s="174"/>
      <c r="Y109" s="174"/>
      <c r="Z109" s="174"/>
      <c r="AA109" s="174"/>
      <c r="AB109" s="174"/>
      <c r="AC109" s="174"/>
      <c r="AD109" s="174"/>
      <c r="AE109" s="174"/>
      <c r="AF109" s="174"/>
      <c r="AG109" s="174"/>
      <c r="AH109" s="174"/>
      <c r="AI109" s="174"/>
      <c r="AJ109" s="174"/>
      <c r="AK109" s="174"/>
      <c r="AL109" s="174"/>
      <c r="AM109" s="174"/>
      <c r="AN109" s="174"/>
      <c r="AO109" s="174"/>
      <c r="AP109" s="174"/>
      <c r="AQ109" s="174"/>
      <c r="AR109" s="174"/>
      <c r="AS109" s="174"/>
      <c r="AT109" s="174"/>
      <c r="AU109" s="174"/>
      <c r="AV109" s="174"/>
      <c r="AW109" s="174"/>
      <c r="AX109" s="174"/>
      <c r="AY109" s="174"/>
      <c r="AZ109" s="174"/>
      <c r="BA109" s="174"/>
      <c r="BB109" s="174"/>
      <c r="BC109" s="174"/>
      <c r="BD109" s="174"/>
      <c r="BE109" s="174"/>
      <c r="BF109" s="174"/>
      <c r="BG109" s="174"/>
      <c r="BH109" s="174"/>
      <c r="BI109" s="174"/>
      <c r="BJ109" s="174"/>
      <c r="BK109" s="174"/>
      <c r="BL109" s="174"/>
      <c r="BM109" s="174"/>
      <c r="BN109" s="174"/>
      <c r="BO109" s="174"/>
      <c r="BP109" s="174"/>
      <c r="BQ109" s="174"/>
    </row>
    <row r="110" spans="1:69">
      <c r="A110" s="201"/>
      <c r="B110" s="200"/>
      <c r="C110" s="199"/>
      <c r="D110" s="200"/>
      <c r="E110" s="199"/>
      <c r="F110" s="198"/>
      <c r="G110" s="176"/>
      <c r="H110" s="174"/>
      <c r="I110" s="174"/>
      <c r="J110" s="174"/>
      <c r="K110" s="174"/>
      <c r="L110" s="174"/>
      <c r="M110" s="174"/>
      <c r="N110" s="174"/>
      <c r="O110" s="174"/>
      <c r="P110" s="174"/>
      <c r="Q110" s="174"/>
      <c r="R110" s="174"/>
      <c r="S110" s="174"/>
      <c r="T110" s="174"/>
      <c r="U110" s="174"/>
      <c r="V110" s="174"/>
      <c r="W110" s="174"/>
      <c r="X110" s="174"/>
      <c r="Y110" s="174"/>
      <c r="Z110" s="174"/>
      <c r="AA110" s="174"/>
      <c r="AB110" s="174"/>
      <c r="AC110" s="174"/>
      <c r="AD110" s="174"/>
      <c r="AE110" s="174"/>
      <c r="AF110" s="174"/>
      <c r="AG110" s="174"/>
      <c r="AH110" s="174"/>
      <c r="AI110" s="174"/>
      <c r="AJ110" s="174"/>
      <c r="AK110" s="174"/>
      <c r="AL110" s="174"/>
      <c r="AM110" s="174"/>
      <c r="AN110" s="174"/>
      <c r="AO110" s="174"/>
      <c r="AP110" s="174"/>
      <c r="AQ110" s="174"/>
      <c r="AR110" s="174"/>
      <c r="AS110" s="174"/>
      <c r="AT110" s="174"/>
      <c r="AU110" s="174"/>
      <c r="AV110" s="174"/>
      <c r="AW110" s="174"/>
      <c r="AX110" s="174"/>
      <c r="AY110" s="174"/>
      <c r="AZ110" s="174"/>
      <c r="BA110" s="174"/>
      <c r="BB110" s="174"/>
      <c r="BC110" s="174"/>
      <c r="BD110" s="174"/>
      <c r="BE110" s="174"/>
      <c r="BF110" s="174"/>
      <c r="BG110" s="174"/>
      <c r="BH110" s="174"/>
      <c r="BI110" s="174"/>
      <c r="BJ110" s="174"/>
      <c r="BK110" s="174"/>
      <c r="BL110" s="174"/>
      <c r="BM110" s="174"/>
      <c r="BN110" s="174"/>
      <c r="BO110" s="174"/>
      <c r="BP110" s="174"/>
      <c r="BQ110" s="174"/>
    </row>
    <row r="111" spans="1:69">
      <c r="A111" s="174"/>
      <c r="B111" s="174"/>
      <c r="C111" s="174"/>
      <c r="D111" s="174"/>
      <c r="E111" s="178"/>
      <c r="F111" s="178"/>
      <c r="G111" s="176"/>
      <c r="H111" s="174"/>
      <c r="I111" s="174"/>
      <c r="J111" s="174"/>
      <c r="K111" s="174"/>
      <c r="L111" s="174"/>
      <c r="M111" s="174"/>
      <c r="N111" s="174"/>
      <c r="O111" s="174"/>
      <c r="P111" s="174"/>
      <c r="Q111" s="174"/>
      <c r="R111" s="174"/>
      <c r="S111" s="174"/>
      <c r="T111" s="174"/>
      <c r="U111" s="174"/>
      <c r="V111" s="174"/>
      <c r="W111" s="174"/>
      <c r="X111" s="174"/>
      <c r="Y111" s="174"/>
      <c r="Z111" s="174"/>
      <c r="AA111" s="174"/>
      <c r="AB111" s="174"/>
      <c r="AC111" s="174"/>
      <c r="AD111" s="174"/>
      <c r="AE111" s="174"/>
      <c r="AF111" s="174"/>
      <c r="AG111" s="174"/>
      <c r="AH111" s="174"/>
      <c r="AI111" s="174"/>
      <c r="AJ111" s="174"/>
      <c r="AK111" s="174"/>
      <c r="AL111" s="174"/>
      <c r="AM111" s="174"/>
      <c r="AN111" s="174"/>
      <c r="AO111" s="174"/>
      <c r="AP111" s="174"/>
      <c r="AQ111" s="174"/>
      <c r="AR111" s="174"/>
      <c r="AS111" s="174"/>
      <c r="AT111" s="174"/>
      <c r="AU111" s="174"/>
      <c r="AV111" s="174"/>
      <c r="AW111" s="174"/>
      <c r="AX111" s="174"/>
      <c r="AY111" s="174"/>
      <c r="AZ111" s="174"/>
      <c r="BA111" s="174"/>
      <c r="BB111" s="174"/>
      <c r="BC111" s="174"/>
      <c r="BD111" s="174"/>
      <c r="BE111" s="174"/>
      <c r="BF111" s="174"/>
      <c r="BG111" s="174"/>
      <c r="BH111" s="174"/>
      <c r="BI111" s="174"/>
      <c r="BJ111" s="174"/>
      <c r="BK111" s="174"/>
      <c r="BL111" s="174"/>
      <c r="BM111" s="174"/>
      <c r="BN111" s="174"/>
      <c r="BO111" s="174"/>
      <c r="BP111" s="174"/>
      <c r="BQ111" s="174"/>
    </row>
    <row r="112" spans="1:69">
      <c r="A112" s="191"/>
      <c r="B112" s="181"/>
      <c r="C112" s="189"/>
      <c r="D112" s="178"/>
      <c r="E112" s="178"/>
      <c r="F112" s="188"/>
      <c r="G112" s="176"/>
      <c r="H112" s="174"/>
      <c r="I112" s="174"/>
      <c r="J112" s="174"/>
      <c r="K112" s="174"/>
      <c r="L112" s="174"/>
      <c r="M112" s="174"/>
      <c r="N112" s="174"/>
      <c r="O112" s="174"/>
      <c r="P112" s="174"/>
      <c r="Q112" s="174"/>
      <c r="R112" s="174"/>
      <c r="S112" s="174"/>
      <c r="T112" s="174"/>
      <c r="U112" s="174"/>
      <c r="V112" s="174"/>
      <c r="W112" s="174"/>
      <c r="X112" s="174"/>
      <c r="Y112" s="174"/>
      <c r="Z112" s="174"/>
      <c r="AA112" s="174"/>
      <c r="AB112" s="174"/>
      <c r="AC112" s="174"/>
      <c r="AD112" s="174"/>
      <c r="AE112" s="174"/>
      <c r="AF112" s="174"/>
      <c r="AG112" s="174"/>
      <c r="AH112" s="174"/>
      <c r="AI112" s="174"/>
      <c r="AJ112" s="174"/>
      <c r="AK112" s="174"/>
      <c r="AL112" s="174"/>
      <c r="AM112" s="174"/>
      <c r="AN112" s="174"/>
      <c r="AO112" s="174"/>
      <c r="AP112" s="174"/>
      <c r="AQ112" s="174"/>
      <c r="AR112" s="174"/>
      <c r="AS112" s="174"/>
      <c r="AT112" s="174"/>
      <c r="AU112" s="174"/>
      <c r="AV112" s="174"/>
      <c r="AW112" s="174"/>
      <c r="AX112" s="174"/>
      <c r="AY112" s="174"/>
      <c r="AZ112" s="174"/>
      <c r="BA112" s="174"/>
      <c r="BB112" s="174"/>
      <c r="BC112" s="174"/>
      <c r="BD112" s="174"/>
      <c r="BE112" s="174"/>
      <c r="BF112" s="174"/>
      <c r="BG112" s="174"/>
      <c r="BH112" s="174"/>
      <c r="BI112" s="174"/>
      <c r="BJ112" s="174"/>
      <c r="BK112" s="174"/>
      <c r="BL112" s="174"/>
      <c r="BM112" s="174"/>
      <c r="BN112" s="174"/>
      <c r="BO112" s="174"/>
      <c r="BP112" s="174"/>
      <c r="BQ112" s="174"/>
    </row>
    <row r="113" spans="1:69">
      <c r="A113" s="191"/>
      <c r="B113" s="181"/>
      <c r="C113" s="189"/>
      <c r="D113" s="178"/>
      <c r="E113" s="178"/>
      <c r="F113" s="178"/>
      <c r="G113" s="176"/>
      <c r="H113" s="174"/>
      <c r="I113" s="174"/>
      <c r="J113" s="174"/>
      <c r="K113" s="174"/>
      <c r="L113" s="174"/>
      <c r="M113" s="174"/>
      <c r="N113" s="174"/>
      <c r="O113" s="174"/>
      <c r="P113" s="174"/>
      <c r="Q113" s="174"/>
      <c r="R113" s="174"/>
      <c r="S113" s="174"/>
      <c r="T113" s="174"/>
      <c r="U113" s="174"/>
      <c r="V113" s="174"/>
      <c r="W113" s="174"/>
      <c r="X113" s="174"/>
      <c r="Y113" s="174"/>
      <c r="Z113" s="174"/>
      <c r="AA113" s="174"/>
      <c r="AB113" s="174"/>
      <c r="AC113" s="174"/>
      <c r="AD113" s="174"/>
      <c r="AE113" s="174"/>
      <c r="AF113" s="174"/>
      <c r="AG113" s="174"/>
      <c r="AH113" s="174"/>
      <c r="AI113" s="174"/>
      <c r="AJ113" s="174"/>
      <c r="AK113" s="174"/>
      <c r="AL113" s="174"/>
      <c r="AM113" s="174"/>
      <c r="AN113" s="174"/>
      <c r="AO113" s="174"/>
      <c r="AP113" s="174"/>
      <c r="AQ113" s="174"/>
      <c r="AR113" s="174"/>
      <c r="AS113" s="174"/>
      <c r="AT113" s="174"/>
      <c r="AU113" s="174"/>
      <c r="AV113" s="174"/>
      <c r="AW113" s="174"/>
      <c r="AX113" s="174"/>
      <c r="AY113" s="174"/>
      <c r="AZ113" s="174"/>
      <c r="BA113" s="174"/>
      <c r="BB113" s="174"/>
      <c r="BC113" s="174"/>
      <c r="BD113" s="174"/>
      <c r="BE113" s="174"/>
      <c r="BF113" s="174"/>
      <c r="BG113" s="174"/>
      <c r="BH113" s="174"/>
      <c r="BI113" s="174"/>
      <c r="BJ113" s="174"/>
      <c r="BK113" s="174"/>
      <c r="BL113" s="174"/>
      <c r="BM113" s="174"/>
      <c r="BN113" s="174"/>
      <c r="BO113" s="174"/>
      <c r="BP113" s="174"/>
      <c r="BQ113" s="174"/>
    </row>
    <row r="114" spans="1:69">
      <c r="A114" s="191"/>
      <c r="B114" s="181"/>
      <c r="C114" s="189"/>
      <c r="D114" s="197"/>
      <c r="E114" s="178"/>
      <c r="F114" s="178"/>
      <c r="G114" s="176"/>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4"/>
      <c r="AG114" s="174"/>
      <c r="AH114" s="174"/>
      <c r="AI114" s="174"/>
      <c r="AJ114" s="174"/>
      <c r="AK114" s="174"/>
      <c r="AL114" s="174"/>
      <c r="AM114" s="174"/>
      <c r="AN114" s="174"/>
      <c r="AO114" s="174"/>
      <c r="AP114" s="174"/>
      <c r="AQ114" s="174"/>
      <c r="AR114" s="174"/>
      <c r="AS114" s="174"/>
      <c r="AT114" s="174"/>
      <c r="AU114" s="174"/>
      <c r="AV114" s="174"/>
      <c r="AW114" s="174"/>
      <c r="AX114" s="174"/>
      <c r="AY114" s="174"/>
      <c r="AZ114" s="174"/>
      <c r="BA114" s="174"/>
      <c r="BB114" s="174"/>
      <c r="BC114" s="174"/>
      <c r="BD114" s="174"/>
      <c r="BE114" s="174"/>
      <c r="BF114" s="174"/>
      <c r="BG114" s="174"/>
      <c r="BH114" s="174"/>
      <c r="BI114" s="174"/>
      <c r="BJ114" s="174"/>
      <c r="BK114" s="174"/>
      <c r="BL114" s="174"/>
      <c r="BM114" s="174"/>
      <c r="BN114" s="174"/>
      <c r="BO114" s="174"/>
      <c r="BP114" s="174"/>
      <c r="BQ114" s="174"/>
    </row>
    <row r="115" spans="1:69">
      <c r="A115" s="191"/>
      <c r="B115" s="181"/>
      <c r="C115" s="189"/>
      <c r="D115" s="197"/>
      <c r="E115" s="178"/>
      <c r="F115" s="178"/>
      <c r="G115" s="176"/>
      <c r="H115" s="174"/>
      <c r="I115" s="174"/>
      <c r="J115" s="174"/>
      <c r="K115" s="174"/>
      <c r="L115" s="174"/>
      <c r="M115" s="174"/>
      <c r="N115" s="174"/>
      <c r="O115" s="174"/>
      <c r="P115" s="174"/>
      <c r="Q115" s="174"/>
      <c r="R115" s="174"/>
      <c r="S115" s="174"/>
      <c r="T115" s="174"/>
      <c r="U115" s="174"/>
      <c r="V115" s="174"/>
      <c r="W115" s="174"/>
      <c r="X115" s="174"/>
      <c r="Y115" s="174"/>
      <c r="Z115" s="174"/>
      <c r="AA115" s="174"/>
      <c r="AB115" s="174"/>
      <c r="AC115" s="174"/>
      <c r="AD115" s="174"/>
      <c r="AE115" s="174"/>
      <c r="AF115" s="174"/>
      <c r="AG115" s="174"/>
      <c r="AH115" s="174"/>
      <c r="AI115" s="174"/>
      <c r="AJ115" s="174"/>
      <c r="AK115" s="174"/>
      <c r="AL115" s="174"/>
      <c r="AM115" s="174"/>
      <c r="AN115" s="174"/>
      <c r="AO115" s="174"/>
      <c r="AP115" s="174"/>
      <c r="AQ115" s="174"/>
      <c r="AR115" s="174"/>
      <c r="AS115" s="174"/>
      <c r="AT115" s="174"/>
      <c r="AU115" s="174"/>
      <c r="AV115" s="174"/>
      <c r="AW115" s="174"/>
      <c r="AX115" s="174"/>
      <c r="AY115" s="174"/>
      <c r="AZ115" s="174"/>
      <c r="BA115" s="174"/>
      <c r="BB115" s="174"/>
      <c r="BC115" s="174"/>
      <c r="BD115" s="174"/>
      <c r="BE115" s="174"/>
      <c r="BF115" s="174"/>
      <c r="BG115" s="174"/>
      <c r="BH115" s="174"/>
      <c r="BI115" s="174"/>
      <c r="BJ115" s="174"/>
      <c r="BK115" s="174"/>
      <c r="BL115" s="174"/>
      <c r="BM115" s="174"/>
      <c r="BN115" s="174"/>
      <c r="BO115" s="174"/>
      <c r="BP115" s="174"/>
      <c r="BQ115" s="174"/>
    </row>
    <row r="116" spans="1:69">
      <c r="A116" s="191"/>
      <c r="B116" s="181"/>
      <c r="C116" s="189"/>
      <c r="D116" s="197"/>
      <c r="E116" s="178"/>
      <c r="F116" s="178"/>
      <c r="G116" s="176"/>
      <c r="H116" s="174"/>
      <c r="I116" s="174"/>
      <c r="J116" s="174"/>
      <c r="K116" s="174"/>
      <c r="L116" s="174"/>
      <c r="M116" s="174"/>
      <c r="N116" s="174"/>
      <c r="O116" s="174"/>
      <c r="P116" s="174"/>
      <c r="Q116" s="174"/>
      <c r="R116" s="174"/>
      <c r="S116" s="174"/>
      <c r="T116" s="174"/>
      <c r="U116" s="174"/>
      <c r="V116" s="174"/>
      <c r="W116" s="174"/>
      <c r="X116" s="174"/>
      <c r="Y116" s="174"/>
      <c r="Z116" s="174"/>
      <c r="AA116" s="174"/>
      <c r="AB116" s="174"/>
      <c r="AC116" s="174"/>
      <c r="AD116" s="174"/>
      <c r="AE116" s="174"/>
      <c r="AF116" s="174"/>
      <c r="AG116" s="174"/>
      <c r="AH116" s="174"/>
      <c r="AI116" s="174"/>
      <c r="AJ116" s="174"/>
      <c r="AK116" s="174"/>
      <c r="AL116" s="174"/>
      <c r="AM116" s="174"/>
      <c r="AN116" s="174"/>
      <c r="AO116" s="174"/>
      <c r="AP116" s="174"/>
      <c r="AQ116" s="174"/>
      <c r="AR116" s="174"/>
      <c r="AS116" s="174"/>
      <c r="AT116" s="174"/>
      <c r="AU116" s="174"/>
      <c r="AV116" s="174"/>
      <c r="AW116" s="174"/>
      <c r="AX116" s="174"/>
      <c r="AY116" s="174"/>
      <c r="AZ116" s="174"/>
      <c r="BA116" s="174"/>
      <c r="BB116" s="174"/>
      <c r="BC116" s="174"/>
      <c r="BD116" s="174"/>
      <c r="BE116" s="174"/>
      <c r="BF116" s="174"/>
      <c r="BG116" s="174"/>
      <c r="BH116" s="174"/>
      <c r="BI116" s="174"/>
      <c r="BJ116" s="174"/>
      <c r="BK116" s="174"/>
      <c r="BL116" s="174"/>
      <c r="BM116" s="174"/>
      <c r="BN116" s="174"/>
      <c r="BO116" s="174"/>
      <c r="BP116" s="174"/>
      <c r="BQ116" s="174"/>
    </row>
    <row r="117" spans="1:69">
      <c r="A117" s="191"/>
      <c r="B117" s="181"/>
      <c r="C117" s="189"/>
      <c r="D117" s="197"/>
      <c r="E117" s="188"/>
      <c r="F117" s="178"/>
      <c r="G117" s="176"/>
      <c r="H117" s="174"/>
      <c r="I117" s="174"/>
      <c r="J117" s="174"/>
      <c r="K117" s="174"/>
      <c r="L117" s="174"/>
      <c r="M117" s="174"/>
      <c r="N117" s="174"/>
      <c r="O117" s="174"/>
      <c r="P117" s="174"/>
      <c r="Q117" s="174"/>
      <c r="R117" s="174"/>
      <c r="S117" s="174"/>
      <c r="T117" s="174"/>
      <c r="U117" s="174"/>
      <c r="V117" s="174"/>
      <c r="W117" s="174"/>
      <c r="X117" s="174"/>
      <c r="Y117" s="174"/>
      <c r="Z117" s="174"/>
      <c r="AA117" s="174"/>
      <c r="AB117" s="174"/>
      <c r="AC117" s="174"/>
      <c r="AD117" s="174"/>
      <c r="AE117" s="174"/>
      <c r="AF117" s="174"/>
      <c r="AG117" s="174"/>
      <c r="AH117" s="174"/>
      <c r="AI117" s="174"/>
      <c r="AJ117" s="174"/>
      <c r="AK117" s="174"/>
      <c r="AL117" s="174"/>
      <c r="AM117" s="174"/>
      <c r="AN117" s="174"/>
      <c r="AO117" s="174"/>
      <c r="AP117" s="174"/>
      <c r="AQ117" s="174"/>
      <c r="AR117" s="174"/>
      <c r="AS117" s="174"/>
      <c r="AT117" s="174"/>
      <c r="AU117" s="174"/>
      <c r="AV117" s="174"/>
      <c r="AW117" s="174"/>
      <c r="AX117" s="174"/>
      <c r="AY117" s="174"/>
      <c r="AZ117" s="174"/>
      <c r="BA117" s="174"/>
      <c r="BB117" s="174"/>
      <c r="BC117" s="174"/>
      <c r="BD117" s="174"/>
      <c r="BE117" s="174"/>
      <c r="BF117" s="174"/>
      <c r="BG117" s="174"/>
      <c r="BH117" s="174"/>
      <c r="BI117" s="174"/>
      <c r="BJ117" s="174"/>
      <c r="BK117" s="174"/>
      <c r="BL117" s="174"/>
      <c r="BM117" s="174"/>
      <c r="BN117" s="174"/>
      <c r="BO117" s="174"/>
      <c r="BP117" s="174"/>
      <c r="BQ117" s="174"/>
    </row>
    <row r="118" spans="1:69">
      <c r="A118" s="183"/>
      <c r="B118" s="193"/>
      <c r="C118" s="184"/>
      <c r="D118" s="185"/>
      <c r="E118" s="178"/>
      <c r="F118" s="178"/>
      <c r="G118" s="176"/>
      <c r="H118" s="174"/>
      <c r="I118" s="174"/>
      <c r="J118" s="174"/>
      <c r="K118" s="174"/>
      <c r="L118" s="174"/>
      <c r="M118" s="174"/>
      <c r="N118" s="174"/>
      <c r="O118" s="174"/>
      <c r="P118" s="174"/>
      <c r="Q118" s="174"/>
      <c r="R118" s="174"/>
      <c r="S118" s="174"/>
      <c r="T118" s="174"/>
      <c r="U118" s="174"/>
      <c r="V118" s="174"/>
      <c r="W118" s="174"/>
      <c r="X118" s="174"/>
      <c r="Y118" s="174"/>
      <c r="Z118" s="174"/>
      <c r="AA118" s="174"/>
      <c r="AB118" s="174"/>
      <c r="AC118" s="174"/>
      <c r="AD118" s="174"/>
      <c r="AE118" s="174"/>
      <c r="AF118" s="174"/>
      <c r="AG118" s="174"/>
      <c r="AH118" s="174"/>
      <c r="AI118" s="174"/>
      <c r="AJ118" s="174"/>
      <c r="AK118" s="174"/>
      <c r="AL118" s="174"/>
      <c r="AM118" s="174"/>
      <c r="AN118" s="174"/>
      <c r="AO118" s="174"/>
      <c r="AP118" s="174"/>
      <c r="AQ118" s="174"/>
      <c r="AR118" s="174"/>
      <c r="AS118" s="174"/>
      <c r="AT118" s="174"/>
      <c r="AU118" s="174"/>
      <c r="AV118" s="174"/>
      <c r="AW118" s="174"/>
      <c r="AX118" s="174"/>
      <c r="AY118" s="174"/>
      <c r="AZ118" s="174"/>
      <c r="BA118" s="174"/>
      <c r="BB118" s="174"/>
      <c r="BC118" s="174"/>
      <c r="BD118" s="174"/>
      <c r="BE118" s="174"/>
      <c r="BF118" s="174"/>
      <c r="BG118" s="174"/>
      <c r="BH118" s="174"/>
      <c r="BI118" s="174"/>
      <c r="BJ118" s="174"/>
      <c r="BK118" s="174"/>
      <c r="BL118" s="174"/>
      <c r="BM118" s="174"/>
      <c r="BN118" s="174"/>
      <c r="BO118" s="174"/>
      <c r="BP118" s="174"/>
      <c r="BQ118" s="174"/>
    </row>
    <row r="119" spans="1:69">
      <c r="A119" s="191"/>
      <c r="B119" s="192"/>
      <c r="C119" s="195"/>
      <c r="D119" s="179"/>
      <c r="E119" s="188"/>
      <c r="F119" s="178"/>
      <c r="G119" s="176"/>
      <c r="H119" s="174"/>
      <c r="I119" s="174"/>
      <c r="J119" s="174"/>
      <c r="K119" s="174"/>
      <c r="L119" s="174"/>
      <c r="M119" s="174"/>
      <c r="N119" s="174"/>
      <c r="O119" s="174"/>
      <c r="P119" s="174"/>
      <c r="Q119" s="174"/>
      <c r="R119" s="174"/>
      <c r="S119" s="174"/>
      <c r="T119" s="174"/>
      <c r="U119" s="174"/>
      <c r="V119" s="174"/>
      <c r="W119" s="174"/>
      <c r="X119" s="174"/>
      <c r="Y119" s="174"/>
      <c r="Z119" s="174"/>
      <c r="AA119" s="174"/>
      <c r="AB119" s="174"/>
      <c r="AC119" s="174"/>
      <c r="AD119" s="174"/>
      <c r="AE119" s="174"/>
      <c r="AF119" s="174"/>
      <c r="AG119" s="174"/>
      <c r="AH119" s="174"/>
      <c r="AI119" s="174"/>
      <c r="AJ119" s="174"/>
      <c r="AK119" s="174"/>
      <c r="AL119" s="174"/>
      <c r="AM119" s="174"/>
      <c r="AN119" s="174"/>
      <c r="AO119" s="174"/>
      <c r="AP119" s="174"/>
      <c r="AQ119" s="174"/>
      <c r="AR119" s="174"/>
      <c r="AS119" s="174"/>
      <c r="AT119" s="174"/>
      <c r="AU119" s="174"/>
      <c r="AV119" s="174"/>
      <c r="AW119" s="174"/>
      <c r="AX119" s="174"/>
      <c r="AY119" s="174"/>
      <c r="AZ119" s="174"/>
      <c r="BA119" s="174"/>
      <c r="BB119" s="174"/>
      <c r="BC119" s="174"/>
      <c r="BD119" s="174"/>
      <c r="BE119" s="174"/>
      <c r="BF119" s="174"/>
      <c r="BG119" s="174"/>
      <c r="BH119" s="174"/>
      <c r="BI119" s="174"/>
      <c r="BJ119" s="174"/>
      <c r="BK119" s="174"/>
      <c r="BL119" s="174"/>
      <c r="BM119" s="174"/>
      <c r="BN119" s="174"/>
      <c r="BO119" s="174"/>
      <c r="BP119" s="174"/>
      <c r="BQ119" s="174"/>
    </row>
    <row r="120" spans="1:69">
      <c r="A120" s="191"/>
      <c r="B120" s="194"/>
      <c r="C120" s="195"/>
      <c r="D120" s="179"/>
      <c r="E120" s="188"/>
      <c r="F120" s="188"/>
      <c r="G120" s="176"/>
      <c r="H120" s="174"/>
      <c r="I120" s="174"/>
      <c r="J120" s="174"/>
      <c r="K120" s="174"/>
      <c r="L120" s="174"/>
      <c r="M120" s="174"/>
      <c r="N120" s="174"/>
      <c r="O120" s="174"/>
      <c r="P120" s="174"/>
      <c r="Q120" s="174"/>
      <c r="R120" s="174"/>
      <c r="S120" s="174"/>
      <c r="T120" s="174"/>
      <c r="U120" s="174"/>
      <c r="V120" s="174"/>
      <c r="W120" s="174"/>
      <c r="X120" s="174"/>
      <c r="Y120" s="174"/>
      <c r="Z120" s="174"/>
      <c r="AA120" s="174"/>
      <c r="AB120" s="174"/>
      <c r="AC120" s="174"/>
      <c r="AD120" s="174"/>
      <c r="AE120" s="174"/>
      <c r="AF120" s="174"/>
      <c r="AG120" s="174"/>
      <c r="AH120" s="174"/>
      <c r="AI120" s="174"/>
      <c r="AJ120" s="174"/>
      <c r="AK120" s="174"/>
      <c r="AL120" s="174"/>
      <c r="AM120" s="174"/>
      <c r="AN120" s="174"/>
      <c r="AO120" s="174"/>
      <c r="AP120" s="174"/>
      <c r="AQ120" s="174"/>
      <c r="AR120" s="174"/>
      <c r="AS120" s="174"/>
      <c r="AT120" s="174"/>
      <c r="AU120" s="174"/>
      <c r="AV120" s="174"/>
      <c r="AW120" s="174"/>
      <c r="AX120" s="174"/>
      <c r="AY120" s="174"/>
      <c r="AZ120" s="174"/>
      <c r="BA120" s="174"/>
      <c r="BB120" s="174"/>
      <c r="BC120" s="174"/>
      <c r="BD120" s="174"/>
      <c r="BE120" s="174"/>
      <c r="BF120" s="174"/>
      <c r="BG120" s="174"/>
      <c r="BH120" s="174"/>
      <c r="BI120" s="174"/>
      <c r="BJ120" s="174"/>
      <c r="BK120" s="174"/>
      <c r="BL120" s="174"/>
      <c r="BM120" s="174"/>
      <c r="BN120" s="174"/>
      <c r="BO120" s="174"/>
      <c r="BP120" s="174"/>
      <c r="BQ120" s="174"/>
    </row>
    <row r="121" spans="1:69">
      <c r="A121" s="191"/>
      <c r="B121" s="192"/>
      <c r="C121" s="195"/>
      <c r="D121" s="179"/>
      <c r="E121" s="188"/>
      <c r="F121" s="178"/>
      <c r="G121" s="176"/>
      <c r="H121" s="174"/>
      <c r="I121" s="174"/>
      <c r="J121" s="174"/>
      <c r="K121" s="174"/>
      <c r="L121" s="174"/>
      <c r="M121" s="174"/>
      <c r="N121" s="174"/>
      <c r="O121" s="174"/>
      <c r="P121" s="174"/>
      <c r="Q121" s="174"/>
      <c r="R121" s="174"/>
      <c r="S121" s="174"/>
      <c r="T121" s="174"/>
      <c r="U121" s="174"/>
      <c r="V121" s="174"/>
      <c r="W121" s="174"/>
      <c r="X121" s="174"/>
      <c r="Y121" s="174"/>
      <c r="Z121" s="174"/>
      <c r="AA121" s="174"/>
      <c r="AB121" s="174"/>
      <c r="AC121" s="174"/>
      <c r="AD121" s="174"/>
      <c r="AE121" s="174"/>
      <c r="AF121" s="174"/>
      <c r="AG121" s="174"/>
      <c r="AH121" s="174"/>
      <c r="AI121" s="174"/>
      <c r="AJ121" s="174"/>
      <c r="AK121" s="174"/>
      <c r="AL121" s="174"/>
      <c r="AM121" s="174"/>
      <c r="AN121" s="174"/>
      <c r="AO121" s="174"/>
      <c r="AP121" s="174"/>
      <c r="AQ121" s="174"/>
      <c r="AR121" s="174"/>
      <c r="AS121" s="174"/>
      <c r="AT121" s="174"/>
      <c r="AU121" s="174"/>
      <c r="AV121" s="174"/>
      <c r="AW121" s="174"/>
      <c r="AX121" s="174"/>
      <c r="AY121" s="174"/>
      <c r="AZ121" s="174"/>
      <c r="BA121" s="174"/>
      <c r="BB121" s="174"/>
      <c r="BC121" s="174"/>
      <c r="BD121" s="174"/>
      <c r="BE121" s="174"/>
      <c r="BF121" s="174"/>
      <c r="BG121" s="174"/>
      <c r="BH121" s="174"/>
      <c r="BI121" s="174"/>
      <c r="BJ121" s="174"/>
      <c r="BK121" s="174"/>
      <c r="BL121" s="174"/>
      <c r="BM121" s="174"/>
      <c r="BN121" s="174"/>
      <c r="BO121" s="174"/>
      <c r="BP121" s="174"/>
      <c r="BQ121" s="174"/>
    </row>
    <row r="122" spans="1:69">
      <c r="A122" s="191"/>
      <c r="B122" s="192"/>
      <c r="C122" s="195"/>
      <c r="D122" s="179"/>
      <c r="E122" s="188"/>
      <c r="F122" s="178"/>
      <c r="G122" s="176"/>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c r="BD122" s="174"/>
      <c r="BE122" s="174"/>
      <c r="BF122" s="174"/>
      <c r="BG122" s="174"/>
      <c r="BH122" s="174"/>
      <c r="BI122" s="174"/>
      <c r="BJ122" s="174"/>
      <c r="BK122" s="174"/>
      <c r="BL122" s="174"/>
      <c r="BM122" s="174"/>
      <c r="BN122" s="174"/>
      <c r="BO122" s="174"/>
      <c r="BP122" s="174"/>
      <c r="BQ122" s="174"/>
    </row>
    <row r="123" spans="1:69">
      <c r="A123" s="183"/>
      <c r="B123" s="193"/>
      <c r="C123" s="184"/>
      <c r="D123" s="185"/>
      <c r="E123" s="178"/>
      <c r="F123" s="178"/>
      <c r="G123" s="176"/>
      <c r="H123" s="174"/>
      <c r="I123" s="174"/>
      <c r="J123" s="174"/>
      <c r="K123" s="174"/>
      <c r="L123" s="174"/>
      <c r="M123" s="174"/>
      <c r="N123" s="174"/>
      <c r="O123" s="174"/>
      <c r="P123" s="174"/>
      <c r="Q123" s="174"/>
      <c r="R123" s="174"/>
      <c r="S123" s="174"/>
      <c r="T123" s="174"/>
      <c r="U123" s="174"/>
      <c r="V123" s="174"/>
      <c r="W123" s="174"/>
      <c r="X123" s="174"/>
      <c r="Y123" s="174"/>
      <c r="Z123" s="174"/>
      <c r="AA123" s="174"/>
      <c r="AB123" s="174"/>
      <c r="AC123" s="174"/>
      <c r="AD123" s="174"/>
      <c r="AE123" s="174"/>
      <c r="AF123" s="174"/>
      <c r="AG123" s="174"/>
      <c r="AH123" s="174"/>
      <c r="AI123" s="174"/>
      <c r="AJ123" s="174"/>
      <c r="AK123" s="174"/>
      <c r="AL123" s="174"/>
      <c r="AM123" s="174"/>
      <c r="AN123" s="174"/>
      <c r="AO123" s="174"/>
      <c r="AP123" s="174"/>
      <c r="AQ123" s="174"/>
      <c r="AR123" s="174"/>
      <c r="AS123" s="174"/>
      <c r="AT123" s="174"/>
      <c r="AU123" s="174"/>
      <c r="AV123" s="174"/>
      <c r="AW123" s="174"/>
      <c r="AX123" s="174"/>
      <c r="AY123" s="174"/>
      <c r="AZ123" s="174"/>
      <c r="BA123" s="174"/>
      <c r="BB123" s="174"/>
      <c r="BC123" s="174"/>
      <c r="BD123" s="174"/>
      <c r="BE123" s="174"/>
      <c r="BF123" s="174"/>
      <c r="BG123" s="174"/>
      <c r="BH123" s="174"/>
      <c r="BI123" s="174"/>
      <c r="BJ123" s="174"/>
      <c r="BK123" s="174"/>
      <c r="BL123" s="174"/>
      <c r="BM123" s="174"/>
      <c r="BN123" s="174"/>
      <c r="BO123" s="174"/>
      <c r="BP123" s="174"/>
      <c r="BQ123" s="174"/>
    </row>
    <row r="124" spans="1:69">
      <c r="A124" s="191"/>
      <c r="B124" s="192"/>
      <c r="C124" s="189"/>
      <c r="D124" s="179"/>
      <c r="E124" s="188"/>
      <c r="F124" s="178"/>
      <c r="G124" s="176"/>
      <c r="H124" s="174"/>
      <c r="I124" s="174"/>
      <c r="J124" s="174"/>
      <c r="K124" s="174"/>
      <c r="L124" s="174"/>
      <c r="M124" s="174"/>
      <c r="N124" s="174"/>
      <c r="O124" s="174"/>
      <c r="P124" s="174"/>
      <c r="Q124" s="174"/>
      <c r="R124" s="174"/>
      <c r="S124" s="174"/>
      <c r="T124" s="174"/>
      <c r="U124" s="174"/>
      <c r="V124" s="174"/>
      <c r="W124" s="174"/>
      <c r="X124" s="174"/>
      <c r="Y124" s="174"/>
      <c r="Z124" s="174"/>
      <c r="AA124" s="174"/>
      <c r="AB124" s="174"/>
      <c r="AC124" s="174"/>
      <c r="AD124" s="174"/>
      <c r="AE124" s="174"/>
      <c r="AF124" s="174"/>
      <c r="AG124" s="174"/>
      <c r="AH124" s="174"/>
      <c r="AI124" s="174"/>
      <c r="AJ124" s="174"/>
      <c r="AK124" s="174"/>
      <c r="AL124" s="174"/>
      <c r="AM124" s="174"/>
      <c r="AN124" s="174"/>
      <c r="AO124" s="174"/>
      <c r="AP124" s="174"/>
      <c r="AQ124" s="174"/>
      <c r="AR124" s="174"/>
      <c r="AS124" s="174"/>
      <c r="AT124" s="174"/>
      <c r="AU124" s="174"/>
      <c r="AV124" s="174"/>
      <c r="AW124" s="174"/>
      <c r="AX124" s="174"/>
      <c r="AY124" s="174"/>
      <c r="AZ124" s="174"/>
      <c r="BA124" s="174"/>
      <c r="BB124" s="174"/>
      <c r="BC124" s="174"/>
      <c r="BD124" s="174"/>
      <c r="BE124" s="174"/>
      <c r="BF124" s="174"/>
      <c r="BG124" s="174"/>
      <c r="BH124" s="174"/>
      <c r="BI124" s="174"/>
      <c r="BJ124" s="174"/>
      <c r="BK124" s="174"/>
      <c r="BL124" s="174"/>
      <c r="BM124" s="174"/>
      <c r="BN124" s="174"/>
      <c r="BO124" s="174"/>
      <c r="BP124" s="174"/>
      <c r="BQ124" s="174"/>
    </row>
    <row r="125" spans="1:69">
      <c r="A125" s="191"/>
      <c r="B125" s="181"/>
      <c r="C125" s="189"/>
      <c r="D125" s="179"/>
      <c r="E125" s="188"/>
      <c r="F125" s="178"/>
      <c r="G125" s="176"/>
      <c r="H125" s="174"/>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c r="AH125" s="174"/>
      <c r="AI125" s="174"/>
      <c r="AJ125" s="174"/>
      <c r="AK125" s="174"/>
      <c r="AL125" s="174"/>
      <c r="AM125" s="174"/>
      <c r="AN125" s="174"/>
      <c r="AO125" s="174"/>
      <c r="AP125" s="174"/>
      <c r="AQ125" s="174"/>
      <c r="AR125" s="174"/>
      <c r="AS125" s="174"/>
      <c r="AT125" s="174"/>
      <c r="AU125" s="174"/>
      <c r="AV125" s="174"/>
      <c r="AW125" s="174"/>
      <c r="AX125" s="174"/>
      <c r="AY125" s="174"/>
      <c r="AZ125" s="174"/>
      <c r="BA125" s="174"/>
      <c r="BB125" s="174"/>
      <c r="BC125" s="174"/>
      <c r="BD125" s="174"/>
      <c r="BE125" s="174"/>
      <c r="BF125" s="174"/>
      <c r="BG125" s="174"/>
      <c r="BH125" s="174"/>
      <c r="BI125" s="174"/>
      <c r="BJ125" s="174"/>
      <c r="BK125" s="174"/>
      <c r="BL125" s="174"/>
      <c r="BM125" s="174"/>
      <c r="BN125" s="174"/>
      <c r="BO125" s="174"/>
      <c r="BP125" s="174"/>
      <c r="BQ125" s="174"/>
    </row>
    <row r="126" spans="1:69">
      <c r="A126" s="191"/>
      <c r="B126" s="181"/>
      <c r="C126" s="195"/>
      <c r="D126" s="179"/>
      <c r="E126" s="188"/>
      <c r="F126" s="178"/>
      <c r="G126" s="176"/>
      <c r="H126" s="174"/>
      <c r="I126" s="174"/>
      <c r="J126" s="174"/>
      <c r="K126" s="174"/>
      <c r="L126" s="174"/>
      <c r="M126" s="174"/>
      <c r="N126" s="174"/>
      <c r="O126" s="174"/>
      <c r="P126" s="174"/>
      <c r="Q126" s="174"/>
      <c r="R126" s="174"/>
      <c r="S126" s="174"/>
      <c r="T126" s="174"/>
      <c r="U126" s="174"/>
      <c r="V126" s="174"/>
      <c r="W126" s="174"/>
      <c r="X126" s="174"/>
      <c r="Y126" s="174"/>
      <c r="Z126" s="174"/>
      <c r="AA126" s="174"/>
      <c r="AB126" s="174"/>
      <c r="AC126" s="174"/>
      <c r="AD126" s="174"/>
      <c r="AE126" s="174"/>
      <c r="AF126" s="174"/>
      <c r="AG126" s="174"/>
      <c r="AH126" s="174"/>
      <c r="AI126" s="174"/>
      <c r="AJ126" s="174"/>
      <c r="AK126" s="174"/>
      <c r="AL126" s="174"/>
      <c r="AM126" s="174"/>
      <c r="AN126" s="174"/>
      <c r="AO126" s="174"/>
      <c r="AP126" s="174"/>
      <c r="AQ126" s="174"/>
      <c r="AR126" s="174"/>
      <c r="AS126" s="174"/>
      <c r="AT126" s="174"/>
      <c r="AU126" s="174"/>
      <c r="AV126" s="174"/>
      <c r="AW126" s="174"/>
      <c r="AX126" s="174"/>
      <c r="AY126" s="174"/>
      <c r="AZ126" s="174"/>
      <c r="BA126" s="174"/>
      <c r="BB126" s="174"/>
      <c r="BC126" s="174"/>
      <c r="BD126" s="174"/>
      <c r="BE126" s="174"/>
      <c r="BF126" s="174"/>
      <c r="BG126" s="174"/>
      <c r="BH126" s="174"/>
      <c r="BI126" s="174"/>
      <c r="BJ126" s="174"/>
      <c r="BK126" s="174"/>
      <c r="BL126" s="174"/>
      <c r="BM126" s="174"/>
      <c r="BN126" s="174"/>
      <c r="BO126" s="174"/>
      <c r="BP126" s="174"/>
      <c r="BQ126" s="174"/>
    </row>
    <row r="127" spans="1:69">
      <c r="A127" s="183"/>
      <c r="B127" s="193"/>
      <c r="C127" s="184"/>
      <c r="D127" s="185"/>
      <c r="E127" s="178"/>
      <c r="F127" s="178"/>
      <c r="G127" s="176"/>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c r="AH127" s="174"/>
      <c r="AI127" s="174"/>
      <c r="AJ127" s="174"/>
      <c r="AK127" s="174"/>
      <c r="AL127" s="174"/>
      <c r="AM127" s="174"/>
      <c r="AN127" s="174"/>
      <c r="AO127" s="174"/>
      <c r="AP127" s="174"/>
      <c r="AQ127" s="174"/>
      <c r="AR127" s="174"/>
      <c r="AS127" s="174"/>
      <c r="AT127" s="174"/>
      <c r="AU127" s="174"/>
      <c r="AV127" s="174"/>
      <c r="AW127" s="174"/>
      <c r="AX127" s="174"/>
      <c r="AY127" s="174"/>
      <c r="AZ127" s="174"/>
      <c r="BA127" s="174"/>
      <c r="BB127" s="174"/>
      <c r="BC127" s="174"/>
      <c r="BD127" s="174"/>
      <c r="BE127" s="174"/>
      <c r="BF127" s="174"/>
      <c r="BG127" s="174"/>
      <c r="BH127" s="174"/>
      <c r="BI127" s="174"/>
      <c r="BJ127" s="174"/>
      <c r="BK127" s="174"/>
      <c r="BL127" s="174"/>
      <c r="BM127" s="174"/>
      <c r="BN127" s="174"/>
      <c r="BO127" s="174"/>
      <c r="BP127" s="174"/>
      <c r="BQ127" s="174"/>
    </row>
    <row r="128" spans="1:69">
      <c r="A128" s="191"/>
      <c r="B128" s="192"/>
      <c r="C128" s="184"/>
      <c r="D128" s="185"/>
      <c r="E128" s="178"/>
      <c r="F128" s="178"/>
      <c r="G128" s="176"/>
      <c r="H128" s="174"/>
      <c r="I128" s="174"/>
      <c r="J128" s="174"/>
      <c r="K128" s="174"/>
      <c r="L128" s="174"/>
      <c r="M128" s="174"/>
      <c r="N128" s="174"/>
      <c r="O128" s="174"/>
      <c r="P128" s="174"/>
      <c r="Q128" s="174"/>
      <c r="R128" s="174"/>
      <c r="S128" s="174"/>
      <c r="T128" s="174"/>
      <c r="U128" s="174"/>
      <c r="V128" s="174"/>
      <c r="W128" s="174"/>
      <c r="X128" s="174"/>
      <c r="Y128" s="174"/>
      <c r="Z128" s="174"/>
      <c r="AA128" s="174"/>
      <c r="AB128" s="174"/>
      <c r="AC128" s="174"/>
      <c r="AD128" s="174"/>
      <c r="AE128" s="174"/>
      <c r="AF128" s="174"/>
      <c r="AG128" s="174"/>
      <c r="AH128" s="174"/>
      <c r="AI128" s="174"/>
      <c r="AJ128" s="174"/>
      <c r="AK128" s="174"/>
      <c r="AL128" s="174"/>
      <c r="AM128" s="174"/>
      <c r="AN128" s="174"/>
      <c r="AO128" s="174"/>
      <c r="AP128" s="174"/>
      <c r="AQ128" s="174"/>
      <c r="AR128" s="174"/>
      <c r="AS128" s="174"/>
      <c r="AT128" s="174"/>
      <c r="AU128" s="174"/>
      <c r="AV128" s="174"/>
      <c r="AW128" s="174"/>
      <c r="AX128" s="174"/>
      <c r="AY128" s="174"/>
      <c r="AZ128" s="174"/>
      <c r="BA128" s="174"/>
      <c r="BB128" s="174"/>
      <c r="BC128" s="174"/>
      <c r="BD128" s="174"/>
      <c r="BE128" s="174"/>
      <c r="BF128" s="174"/>
      <c r="BG128" s="174"/>
      <c r="BH128" s="174"/>
      <c r="BI128" s="174"/>
      <c r="BJ128" s="174"/>
      <c r="BK128" s="174"/>
      <c r="BL128" s="174"/>
      <c r="BM128" s="174"/>
      <c r="BN128" s="174"/>
      <c r="BO128" s="174"/>
      <c r="BP128" s="174"/>
      <c r="BQ128" s="174"/>
    </row>
    <row r="129" spans="1:69">
      <c r="A129" s="191"/>
      <c r="B129" s="194"/>
      <c r="C129" s="184"/>
      <c r="D129" s="185"/>
      <c r="E129" s="178"/>
      <c r="F129" s="178"/>
      <c r="G129" s="176"/>
      <c r="H129" s="174"/>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c r="AH129" s="174"/>
      <c r="AI129" s="174"/>
      <c r="AJ129" s="174"/>
      <c r="AK129" s="174"/>
      <c r="AL129" s="174"/>
      <c r="AM129" s="174"/>
      <c r="AN129" s="174"/>
      <c r="AO129" s="174"/>
      <c r="AP129" s="174"/>
      <c r="AQ129" s="174"/>
      <c r="AR129" s="174"/>
      <c r="AS129" s="174"/>
      <c r="AT129" s="174"/>
      <c r="AU129" s="174"/>
      <c r="AV129" s="174"/>
      <c r="AW129" s="174"/>
      <c r="AX129" s="174"/>
      <c r="AY129" s="174"/>
      <c r="AZ129" s="174"/>
      <c r="BA129" s="174"/>
      <c r="BB129" s="174"/>
      <c r="BC129" s="174"/>
      <c r="BD129" s="174"/>
      <c r="BE129" s="174"/>
      <c r="BF129" s="174"/>
      <c r="BG129" s="174"/>
      <c r="BH129" s="174"/>
      <c r="BI129" s="174"/>
      <c r="BJ129" s="174"/>
      <c r="BK129" s="174"/>
      <c r="BL129" s="174"/>
      <c r="BM129" s="174"/>
      <c r="BN129" s="174"/>
      <c r="BO129" s="174"/>
      <c r="BP129" s="174"/>
      <c r="BQ129" s="174"/>
    </row>
    <row r="130" spans="1:69">
      <c r="A130" s="191"/>
      <c r="B130" s="190"/>
      <c r="C130" s="184"/>
      <c r="D130" s="185"/>
      <c r="E130" s="188"/>
      <c r="F130" s="174"/>
      <c r="G130" s="176"/>
      <c r="H130" s="174"/>
      <c r="I130" s="174"/>
      <c r="J130" s="174"/>
      <c r="K130" s="174"/>
      <c r="L130" s="174"/>
      <c r="M130" s="174"/>
      <c r="N130" s="174"/>
      <c r="O130" s="174"/>
      <c r="P130" s="174"/>
      <c r="Q130" s="174"/>
      <c r="R130" s="174"/>
      <c r="S130" s="174"/>
      <c r="T130" s="174"/>
      <c r="U130" s="174"/>
      <c r="V130" s="174"/>
      <c r="W130" s="174"/>
      <c r="X130" s="174"/>
      <c r="Y130" s="174"/>
      <c r="Z130" s="174"/>
      <c r="AA130" s="174"/>
      <c r="AB130" s="174"/>
      <c r="AC130" s="174"/>
      <c r="AD130" s="174"/>
      <c r="AE130" s="174"/>
      <c r="AF130" s="174"/>
      <c r="AG130" s="174"/>
      <c r="AH130" s="174"/>
      <c r="AI130" s="174"/>
      <c r="AJ130" s="174"/>
      <c r="AK130" s="174"/>
      <c r="AL130" s="174"/>
      <c r="AM130" s="174"/>
      <c r="AN130" s="174"/>
      <c r="AO130" s="174"/>
      <c r="AP130" s="174"/>
      <c r="AQ130" s="174"/>
      <c r="AR130" s="174"/>
      <c r="AS130" s="174"/>
      <c r="AT130" s="174"/>
      <c r="AU130" s="174"/>
      <c r="AV130" s="174"/>
      <c r="AW130" s="174"/>
      <c r="AX130" s="174"/>
      <c r="AY130" s="174"/>
      <c r="AZ130" s="174"/>
      <c r="BA130" s="174"/>
      <c r="BB130" s="174"/>
      <c r="BC130" s="174"/>
      <c r="BD130" s="174"/>
      <c r="BE130" s="174"/>
      <c r="BF130" s="174"/>
      <c r="BG130" s="174"/>
      <c r="BH130" s="174"/>
      <c r="BI130" s="174"/>
      <c r="BJ130" s="174"/>
      <c r="BK130" s="174"/>
      <c r="BL130" s="174"/>
      <c r="BM130" s="174"/>
      <c r="BN130" s="174"/>
      <c r="BO130" s="174"/>
      <c r="BP130" s="174"/>
      <c r="BQ130" s="174"/>
    </row>
    <row r="131" spans="1:69">
      <c r="A131" s="183"/>
      <c r="B131" s="193"/>
      <c r="C131" s="184"/>
      <c r="D131" s="185"/>
      <c r="E131" s="178"/>
      <c r="F131" s="174"/>
      <c r="G131" s="176"/>
      <c r="H131" s="174"/>
      <c r="I131" s="174"/>
      <c r="J131" s="174"/>
      <c r="K131" s="174"/>
      <c r="L131" s="174"/>
      <c r="M131" s="174"/>
      <c r="N131" s="174"/>
      <c r="O131" s="174"/>
      <c r="P131" s="174"/>
      <c r="Q131" s="174"/>
      <c r="R131" s="174"/>
      <c r="S131" s="174"/>
      <c r="T131" s="174"/>
      <c r="U131" s="174"/>
      <c r="V131" s="174"/>
      <c r="W131" s="174"/>
      <c r="X131" s="174"/>
      <c r="Y131" s="174"/>
      <c r="Z131" s="174"/>
      <c r="AA131" s="174"/>
      <c r="AB131" s="174"/>
      <c r="AC131" s="174"/>
      <c r="AD131" s="174"/>
      <c r="AE131" s="174"/>
      <c r="AF131" s="174"/>
      <c r="AG131" s="174"/>
      <c r="AH131" s="174"/>
      <c r="AI131" s="174"/>
      <c r="AJ131" s="174"/>
      <c r="AK131" s="174"/>
      <c r="AL131" s="174"/>
      <c r="AM131" s="174"/>
      <c r="AN131" s="174"/>
      <c r="AO131" s="174"/>
      <c r="AP131" s="174"/>
      <c r="AQ131" s="174"/>
      <c r="AR131" s="174"/>
      <c r="AS131" s="174"/>
      <c r="AT131" s="174"/>
      <c r="AU131" s="174"/>
      <c r="AV131" s="174"/>
      <c r="AW131" s="174"/>
      <c r="AX131" s="174"/>
      <c r="AY131" s="174"/>
      <c r="AZ131" s="174"/>
      <c r="BA131" s="174"/>
      <c r="BB131" s="174"/>
      <c r="BC131" s="174"/>
      <c r="BD131" s="174"/>
      <c r="BE131" s="174"/>
      <c r="BF131" s="174"/>
      <c r="BG131" s="174"/>
      <c r="BH131" s="174"/>
      <c r="BI131" s="174"/>
      <c r="BJ131" s="174"/>
      <c r="BK131" s="174"/>
      <c r="BL131" s="174"/>
      <c r="BM131" s="174"/>
      <c r="BN131" s="174"/>
      <c r="BO131" s="174"/>
      <c r="BP131" s="174"/>
      <c r="BQ131" s="174"/>
    </row>
    <row r="132" spans="1:69">
      <c r="A132" s="191"/>
      <c r="B132" s="192"/>
      <c r="C132" s="184"/>
      <c r="D132" s="185"/>
      <c r="E132" s="178"/>
      <c r="F132" s="178"/>
      <c r="G132" s="176"/>
      <c r="H132" s="174"/>
      <c r="I132" s="174"/>
      <c r="J132" s="174"/>
      <c r="K132" s="174"/>
      <c r="L132" s="174"/>
      <c r="M132" s="174"/>
      <c r="N132" s="174"/>
      <c r="O132" s="174"/>
      <c r="P132" s="174"/>
      <c r="Q132" s="174"/>
      <c r="R132" s="174"/>
      <c r="S132" s="174"/>
      <c r="T132" s="174"/>
      <c r="U132" s="174"/>
      <c r="V132" s="174"/>
      <c r="W132" s="174"/>
      <c r="X132" s="174"/>
      <c r="Y132" s="174"/>
      <c r="Z132" s="174"/>
      <c r="AA132" s="174"/>
      <c r="AB132" s="174"/>
      <c r="AC132" s="174"/>
      <c r="AD132" s="174"/>
      <c r="AE132" s="174"/>
      <c r="AF132" s="174"/>
      <c r="AG132" s="174"/>
      <c r="AH132" s="174"/>
      <c r="AI132" s="174"/>
      <c r="AJ132" s="174"/>
      <c r="AK132" s="174"/>
      <c r="AL132" s="174"/>
      <c r="AM132" s="174"/>
      <c r="AN132" s="174"/>
      <c r="AO132" s="174"/>
      <c r="AP132" s="174"/>
      <c r="AQ132" s="174"/>
      <c r="AR132" s="174"/>
      <c r="AS132" s="174"/>
      <c r="AT132" s="174"/>
      <c r="AU132" s="174"/>
      <c r="AV132" s="174"/>
      <c r="AW132" s="174"/>
      <c r="AX132" s="174"/>
      <c r="AY132" s="174"/>
      <c r="AZ132" s="174"/>
      <c r="BA132" s="174"/>
      <c r="BB132" s="174"/>
      <c r="BC132" s="174"/>
      <c r="BD132" s="174"/>
      <c r="BE132" s="174"/>
      <c r="BF132" s="174"/>
      <c r="BG132" s="174"/>
      <c r="BH132" s="174"/>
      <c r="BI132" s="174"/>
      <c r="BJ132" s="174"/>
      <c r="BK132" s="174"/>
      <c r="BL132" s="174"/>
      <c r="BM132" s="174"/>
      <c r="BN132" s="174"/>
      <c r="BO132" s="174"/>
      <c r="BP132" s="174"/>
      <c r="BQ132" s="174"/>
    </row>
    <row r="133" spans="1:69">
      <c r="A133" s="191"/>
      <c r="B133" s="190"/>
      <c r="C133" s="189"/>
      <c r="D133" s="179"/>
      <c r="E133" s="188"/>
      <c r="F133" s="174"/>
      <c r="G133" s="176"/>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4"/>
      <c r="AG133" s="174"/>
      <c r="AH133" s="174"/>
      <c r="AI133" s="174"/>
      <c r="AJ133" s="174"/>
      <c r="AK133" s="174"/>
      <c r="AL133" s="174"/>
      <c r="AM133" s="174"/>
      <c r="AN133" s="174"/>
      <c r="AO133" s="174"/>
      <c r="AP133" s="174"/>
      <c r="AQ133" s="174"/>
      <c r="AR133" s="174"/>
      <c r="AS133" s="174"/>
      <c r="AT133" s="174"/>
      <c r="AU133" s="174"/>
      <c r="AV133" s="174"/>
      <c r="AW133" s="174"/>
      <c r="AX133" s="174"/>
      <c r="AY133" s="174"/>
      <c r="AZ133" s="174"/>
      <c r="BA133" s="174"/>
      <c r="BB133" s="174"/>
      <c r="BC133" s="174"/>
      <c r="BD133" s="174"/>
      <c r="BE133" s="174"/>
      <c r="BF133" s="174"/>
      <c r="BG133" s="174"/>
      <c r="BH133" s="174"/>
      <c r="BI133" s="174"/>
      <c r="BJ133" s="174"/>
      <c r="BK133" s="174"/>
      <c r="BL133" s="174"/>
      <c r="BM133" s="174"/>
      <c r="BN133" s="174"/>
      <c r="BO133" s="174"/>
      <c r="BP133" s="174"/>
      <c r="BQ133" s="174"/>
    </row>
    <row r="134" spans="1:69">
      <c r="A134" s="187"/>
      <c r="B134" s="186"/>
      <c r="C134" s="184"/>
      <c r="D134" s="185"/>
      <c r="E134" s="178"/>
      <c r="F134" s="174"/>
      <c r="G134" s="176"/>
      <c r="H134" s="174"/>
      <c r="I134" s="174"/>
      <c r="J134" s="174"/>
      <c r="K134" s="174"/>
      <c r="L134" s="174"/>
      <c r="M134" s="174"/>
      <c r="N134" s="174"/>
      <c r="O134" s="174"/>
      <c r="P134" s="174"/>
      <c r="Q134" s="174"/>
      <c r="R134" s="174"/>
      <c r="S134" s="174"/>
      <c r="T134" s="174"/>
      <c r="U134" s="174"/>
      <c r="V134" s="174"/>
      <c r="W134" s="174"/>
      <c r="X134" s="174"/>
      <c r="Y134" s="174"/>
      <c r="Z134" s="174"/>
      <c r="AA134" s="174"/>
      <c r="AB134" s="174"/>
      <c r="AC134" s="174"/>
      <c r="AD134" s="174"/>
      <c r="AE134" s="174"/>
      <c r="AF134" s="174"/>
      <c r="AG134" s="174"/>
      <c r="AH134" s="174"/>
      <c r="AI134" s="174"/>
      <c r="AJ134" s="174"/>
      <c r="AK134" s="174"/>
      <c r="AL134" s="174"/>
      <c r="AM134" s="174"/>
      <c r="AN134" s="174"/>
      <c r="AO134" s="174"/>
      <c r="AP134" s="174"/>
      <c r="AQ134" s="174"/>
      <c r="AR134" s="174"/>
      <c r="AS134" s="174"/>
      <c r="AT134" s="174"/>
      <c r="AU134" s="174"/>
      <c r="AV134" s="174"/>
      <c r="AW134" s="174"/>
      <c r="AX134" s="174"/>
      <c r="AY134" s="174"/>
      <c r="AZ134" s="174"/>
      <c r="BA134" s="174"/>
      <c r="BB134" s="174"/>
      <c r="BC134" s="174"/>
      <c r="BD134" s="174"/>
      <c r="BE134" s="174"/>
      <c r="BF134" s="174"/>
      <c r="BG134" s="174"/>
      <c r="BH134" s="174"/>
      <c r="BI134" s="174"/>
      <c r="BJ134" s="174"/>
      <c r="BK134" s="174"/>
      <c r="BL134" s="174"/>
      <c r="BM134" s="174"/>
      <c r="BN134" s="174"/>
      <c r="BO134" s="174"/>
      <c r="BP134" s="174"/>
      <c r="BQ134" s="174"/>
    </row>
    <row r="135" spans="1:69">
      <c r="A135" s="174"/>
      <c r="B135" s="174"/>
      <c r="C135" s="174"/>
      <c r="D135" s="174"/>
      <c r="E135" s="174"/>
      <c r="F135" s="174"/>
      <c r="G135" s="176"/>
      <c r="H135" s="174"/>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c r="AH135" s="174"/>
      <c r="AI135" s="174"/>
      <c r="AJ135" s="174"/>
      <c r="AK135" s="174"/>
      <c r="AL135" s="174"/>
      <c r="AM135" s="174"/>
      <c r="AN135" s="174"/>
      <c r="AO135" s="174"/>
      <c r="AP135" s="174"/>
      <c r="AQ135" s="174"/>
      <c r="AR135" s="174"/>
      <c r="AS135" s="174"/>
      <c r="AT135" s="174"/>
      <c r="AU135" s="174"/>
      <c r="AV135" s="174"/>
      <c r="AW135" s="174"/>
      <c r="AX135" s="174"/>
      <c r="AY135" s="174"/>
      <c r="AZ135" s="174"/>
      <c r="BA135" s="174"/>
      <c r="BB135" s="174"/>
      <c r="BC135" s="174"/>
      <c r="BD135" s="174"/>
      <c r="BE135" s="174"/>
      <c r="BF135" s="174"/>
      <c r="BG135" s="174"/>
      <c r="BH135" s="174"/>
      <c r="BI135" s="174"/>
      <c r="BJ135" s="174"/>
      <c r="BK135" s="174"/>
      <c r="BL135" s="174"/>
      <c r="BM135" s="174"/>
      <c r="BN135" s="174"/>
      <c r="BO135" s="174"/>
      <c r="BP135" s="174"/>
      <c r="BQ135" s="174"/>
    </row>
    <row r="136" spans="1:69">
      <c r="A136" s="183"/>
      <c r="B136" s="174"/>
      <c r="C136" s="174"/>
      <c r="D136" s="182"/>
      <c r="E136" s="182"/>
      <c r="F136" s="174"/>
      <c r="G136" s="176"/>
      <c r="H136" s="174"/>
      <c r="I136" s="174"/>
      <c r="J136" s="174"/>
      <c r="K136" s="174"/>
      <c r="L136" s="174"/>
      <c r="M136" s="174"/>
      <c r="N136" s="174"/>
      <c r="O136" s="174"/>
      <c r="P136" s="174"/>
      <c r="Q136" s="174"/>
      <c r="R136" s="174"/>
      <c r="S136" s="174"/>
      <c r="T136" s="174"/>
      <c r="U136" s="174"/>
      <c r="V136" s="174"/>
      <c r="W136" s="174"/>
      <c r="X136" s="174"/>
      <c r="Y136" s="174"/>
      <c r="Z136" s="174"/>
      <c r="AA136" s="174"/>
      <c r="AB136" s="174"/>
      <c r="AC136" s="174"/>
      <c r="AD136" s="174"/>
      <c r="AE136" s="174"/>
      <c r="AF136" s="174"/>
      <c r="AG136" s="174"/>
      <c r="AH136" s="174"/>
      <c r="AI136" s="174"/>
      <c r="AJ136" s="174"/>
      <c r="AK136" s="174"/>
      <c r="AL136" s="174"/>
      <c r="AM136" s="174"/>
      <c r="AN136" s="174"/>
      <c r="AO136" s="174"/>
      <c r="AP136" s="174"/>
      <c r="AQ136" s="174"/>
      <c r="AR136" s="174"/>
      <c r="AS136" s="174"/>
      <c r="AT136" s="174"/>
      <c r="AU136" s="174"/>
      <c r="AV136" s="174"/>
      <c r="AW136" s="174"/>
      <c r="AX136" s="174"/>
      <c r="AY136" s="174"/>
      <c r="AZ136" s="174"/>
      <c r="BA136" s="174"/>
      <c r="BB136" s="174"/>
      <c r="BC136" s="174"/>
      <c r="BD136" s="174"/>
      <c r="BE136" s="174"/>
      <c r="BF136" s="174"/>
      <c r="BG136" s="174"/>
      <c r="BH136" s="174"/>
      <c r="BI136" s="174"/>
      <c r="BJ136" s="174"/>
      <c r="BK136" s="174"/>
      <c r="BL136" s="174"/>
      <c r="BM136" s="174"/>
      <c r="BN136" s="174"/>
      <c r="BO136" s="174"/>
      <c r="BP136" s="174"/>
      <c r="BQ136" s="174"/>
    </row>
    <row r="137" spans="1:69">
      <c r="A137" s="177"/>
      <c r="B137" s="181"/>
      <c r="C137" s="179"/>
      <c r="D137" s="180"/>
      <c r="E137" s="178"/>
      <c r="F137" s="174"/>
      <c r="G137" s="176"/>
      <c r="H137" s="174"/>
      <c r="I137" s="174"/>
      <c r="J137" s="174"/>
      <c r="K137" s="174"/>
      <c r="L137" s="174"/>
      <c r="M137" s="174"/>
      <c r="N137" s="174"/>
      <c r="O137" s="174"/>
      <c r="P137" s="174"/>
      <c r="Q137" s="174"/>
      <c r="R137" s="174"/>
      <c r="S137" s="174"/>
      <c r="T137" s="174"/>
      <c r="U137" s="174"/>
      <c r="V137" s="174"/>
      <c r="W137" s="174"/>
      <c r="X137" s="174"/>
      <c r="Y137" s="174"/>
      <c r="Z137" s="174"/>
      <c r="AA137" s="174"/>
      <c r="AB137" s="174"/>
      <c r="AC137" s="174"/>
      <c r="AD137" s="174"/>
      <c r="AE137" s="174"/>
      <c r="AF137" s="174"/>
      <c r="AG137" s="174"/>
      <c r="AH137" s="174"/>
      <c r="AI137" s="174"/>
      <c r="AJ137" s="174"/>
      <c r="AK137" s="174"/>
      <c r="AL137" s="174"/>
      <c r="AM137" s="174"/>
      <c r="AN137" s="174"/>
      <c r="AO137" s="174"/>
      <c r="AP137" s="174"/>
      <c r="AQ137" s="174"/>
      <c r="AR137" s="174"/>
      <c r="AS137" s="174"/>
      <c r="AT137" s="174"/>
      <c r="AU137" s="174"/>
      <c r="AV137" s="174"/>
      <c r="AW137" s="174"/>
      <c r="AX137" s="174"/>
      <c r="AY137" s="174"/>
      <c r="AZ137" s="174"/>
      <c r="BA137" s="174"/>
      <c r="BB137" s="174"/>
      <c r="BC137" s="174"/>
      <c r="BD137" s="174"/>
      <c r="BE137" s="174"/>
      <c r="BF137" s="174"/>
      <c r="BG137" s="174"/>
      <c r="BH137" s="174"/>
      <c r="BI137" s="174"/>
      <c r="BJ137" s="174"/>
      <c r="BK137" s="174"/>
      <c r="BL137" s="174"/>
      <c r="BM137" s="174"/>
      <c r="BN137" s="174"/>
      <c r="BO137" s="174"/>
      <c r="BP137" s="174"/>
      <c r="BQ137" s="174"/>
    </row>
    <row r="138" spans="1:69">
      <c r="A138" s="177"/>
      <c r="B138" s="177"/>
      <c r="C138" s="174"/>
      <c r="D138" s="174"/>
      <c r="E138" s="174"/>
      <c r="F138" s="174"/>
      <c r="G138" s="176"/>
      <c r="H138" s="174"/>
      <c r="I138" s="174"/>
      <c r="J138" s="174"/>
      <c r="K138" s="174"/>
      <c r="L138" s="174"/>
      <c r="M138" s="174"/>
      <c r="N138" s="174"/>
      <c r="O138" s="174"/>
      <c r="P138" s="174"/>
      <c r="Q138" s="174"/>
      <c r="R138" s="174"/>
      <c r="S138" s="174"/>
      <c r="T138" s="174"/>
      <c r="U138" s="174"/>
      <c r="V138" s="174"/>
      <c r="W138" s="174"/>
      <c r="X138" s="174"/>
      <c r="Y138" s="174"/>
      <c r="Z138" s="174"/>
      <c r="AA138" s="174"/>
      <c r="AB138" s="174"/>
      <c r="AC138" s="174"/>
      <c r="AD138" s="174"/>
      <c r="AE138" s="174"/>
      <c r="AF138" s="174"/>
      <c r="AG138" s="174"/>
      <c r="AH138" s="174"/>
      <c r="AI138" s="174"/>
      <c r="AJ138" s="174"/>
      <c r="AK138" s="174"/>
      <c r="AL138" s="174"/>
      <c r="AM138" s="174"/>
      <c r="AN138" s="174"/>
      <c r="AO138" s="174"/>
      <c r="AP138" s="174"/>
      <c r="AQ138" s="174"/>
      <c r="AR138" s="174"/>
      <c r="AS138" s="174"/>
      <c r="AT138" s="174"/>
      <c r="AU138" s="174"/>
      <c r="AV138" s="174"/>
      <c r="AW138" s="174"/>
      <c r="AX138" s="174"/>
      <c r="AY138" s="174"/>
      <c r="AZ138" s="174"/>
      <c r="BA138" s="174"/>
      <c r="BB138" s="174"/>
      <c r="BC138" s="174"/>
      <c r="BD138" s="174"/>
      <c r="BE138" s="174"/>
      <c r="BF138" s="174"/>
      <c r="BG138" s="174"/>
      <c r="BH138" s="174"/>
      <c r="BI138" s="174"/>
      <c r="BJ138" s="174"/>
      <c r="BK138" s="174"/>
      <c r="BL138" s="174"/>
      <c r="BM138" s="174"/>
      <c r="BN138" s="174"/>
      <c r="BO138" s="174"/>
      <c r="BP138" s="174"/>
      <c r="BQ138" s="174"/>
    </row>
    <row r="139" spans="1:69">
      <c r="A139" s="177"/>
      <c r="B139" s="177"/>
      <c r="C139" s="174"/>
      <c r="D139" s="174"/>
      <c r="E139" s="174"/>
      <c r="F139" s="174"/>
      <c r="G139" s="176"/>
      <c r="H139" s="174"/>
      <c r="I139" s="174"/>
      <c r="J139" s="174"/>
      <c r="K139" s="174"/>
      <c r="L139" s="174"/>
      <c r="M139" s="174"/>
      <c r="N139" s="174"/>
      <c r="O139" s="174"/>
      <c r="P139" s="174"/>
      <c r="Q139" s="174"/>
      <c r="R139" s="174"/>
      <c r="S139" s="174"/>
      <c r="T139" s="174"/>
      <c r="U139" s="174"/>
      <c r="V139" s="174"/>
      <c r="W139" s="174"/>
      <c r="X139" s="174"/>
      <c r="Y139" s="174"/>
      <c r="Z139" s="174"/>
      <c r="AA139" s="174"/>
      <c r="AB139" s="174"/>
      <c r="AC139" s="174"/>
      <c r="AD139" s="174"/>
      <c r="AE139" s="174"/>
      <c r="AF139" s="174"/>
      <c r="AG139" s="174"/>
      <c r="AH139" s="174"/>
      <c r="AI139" s="174"/>
      <c r="AJ139" s="174"/>
      <c r="AK139" s="174"/>
      <c r="AL139" s="174"/>
      <c r="AM139" s="174"/>
      <c r="AN139" s="174"/>
      <c r="AO139" s="174"/>
      <c r="AP139" s="174"/>
      <c r="AQ139" s="174"/>
      <c r="AR139" s="174"/>
      <c r="AS139" s="174"/>
      <c r="AT139" s="174"/>
      <c r="AU139" s="174"/>
      <c r="AV139" s="174"/>
      <c r="AW139" s="174"/>
      <c r="AX139" s="174"/>
      <c r="AY139" s="174"/>
      <c r="AZ139" s="174"/>
      <c r="BA139" s="174"/>
      <c r="BB139" s="174"/>
      <c r="BC139" s="174"/>
      <c r="BD139" s="174"/>
      <c r="BE139" s="174"/>
      <c r="BF139" s="174"/>
      <c r="BG139" s="174"/>
      <c r="BH139" s="174"/>
      <c r="BI139" s="174"/>
      <c r="BJ139" s="174"/>
      <c r="BK139" s="174"/>
      <c r="BL139" s="174"/>
      <c r="BM139" s="174"/>
      <c r="BN139" s="174"/>
      <c r="BO139" s="174"/>
      <c r="BP139" s="174"/>
      <c r="BQ139" s="174"/>
    </row>
    <row r="140" spans="1:69">
      <c r="A140" s="177"/>
      <c r="B140" s="177"/>
      <c r="C140" s="174"/>
      <c r="D140" s="174"/>
      <c r="E140" s="174"/>
      <c r="F140" s="174"/>
      <c r="G140" s="176"/>
      <c r="H140" s="174"/>
      <c r="I140" s="174"/>
      <c r="J140" s="174"/>
      <c r="K140" s="174"/>
      <c r="L140" s="174"/>
      <c r="M140" s="174"/>
      <c r="N140" s="174"/>
      <c r="O140" s="174"/>
      <c r="P140" s="174"/>
      <c r="Q140" s="174"/>
      <c r="R140" s="174"/>
      <c r="S140" s="174"/>
      <c r="T140" s="174"/>
      <c r="U140" s="174"/>
      <c r="V140" s="174"/>
      <c r="W140" s="174"/>
      <c r="X140" s="174"/>
      <c r="Y140" s="174"/>
      <c r="Z140" s="174"/>
      <c r="AA140" s="174"/>
      <c r="AB140" s="174"/>
      <c r="AC140" s="174"/>
      <c r="AD140" s="174"/>
      <c r="AE140" s="174"/>
      <c r="AF140" s="174"/>
      <c r="AG140" s="174"/>
      <c r="AH140" s="174"/>
      <c r="AI140" s="174"/>
      <c r="AJ140" s="174"/>
      <c r="AK140" s="174"/>
      <c r="AL140" s="174"/>
      <c r="AM140" s="174"/>
      <c r="AN140" s="174"/>
      <c r="AO140" s="174"/>
      <c r="AP140" s="174"/>
      <c r="AQ140" s="174"/>
      <c r="AR140" s="174"/>
      <c r="AS140" s="174"/>
      <c r="AT140" s="174"/>
      <c r="AU140" s="174"/>
      <c r="AV140" s="174"/>
      <c r="AW140" s="174"/>
      <c r="AX140" s="174"/>
      <c r="AY140" s="174"/>
      <c r="AZ140" s="174"/>
      <c r="BA140" s="174"/>
      <c r="BB140" s="174"/>
      <c r="BC140" s="174"/>
      <c r="BD140" s="174"/>
      <c r="BE140" s="174"/>
      <c r="BF140" s="174"/>
      <c r="BG140" s="174"/>
      <c r="BH140" s="174"/>
      <c r="BI140" s="174"/>
      <c r="BJ140" s="174"/>
      <c r="BK140" s="174"/>
      <c r="BL140" s="174"/>
      <c r="BM140" s="174"/>
      <c r="BN140" s="174"/>
      <c r="BO140" s="174"/>
      <c r="BP140" s="174"/>
      <c r="BQ140" s="174"/>
    </row>
    <row r="141" spans="1:69">
      <c r="A141" s="177"/>
      <c r="B141" s="177"/>
      <c r="C141" s="174"/>
      <c r="D141" s="174"/>
      <c r="E141" s="174"/>
      <c r="G141" s="176"/>
      <c r="H141" s="174"/>
      <c r="I141" s="174"/>
      <c r="J141" s="174"/>
      <c r="K141" s="174"/>
      <c r="L141" s="174"/>
      <c r="M141" s="174"/>
      <c r="N141" s="174"/>
      <c r="O141" s="174"/>
      <c r="P141" s="174"/>
      <c r="Q141" s="174"/>
      <c r="R141" s="174"/>
      <c r="S141" s="174"/>
      <c r="T141" s="174"/>
      <c r="U141" s="174"/>
      <c r="V141" s="174"/>
      <c r="W141" s="174"/>
      <c r="X141" s="174"/>
      <c r="Y141" s="174"/>
      <c r="Z141" s="174"/>
      <c r="AA141" s="174"/>
      <c r="AB141" s="174"/>
      <c r="AC141" s="174"/>
      <c r="AD141" s="174"/>
      <c r="AE141" s="174"/>
      <c r="AF141" s="174"/>
      <c r="AG141" s="174"/>
      <c r="AH141" s="174"/>
      <c r="AI141" s="174"/>
      <c r="AJ141" s="174"/>
      <c r="AK141" s="174"/>
      <c r="AL141" s="174"/>
      <c r="AM141" s="174"/>
      <c r="AN141" s="174"/>
      <c r="AO141" s="174"/>
      <c r="AP141" s="174"/>
      <c r="AQ141" s="174"/>
      <c r="AR141" s="174"/>
      <c r="AS141" s="174"/>
      <c r="AT141" s="174"/>
      <c r="AU141" s="174"/>
      <c r="AV141" s="174"/>
      <c r="AW141" s="174"/>
      <c r="AX141" s="174"/>
      <c r="AY141" s="174"/>
      <c r="AZ141" s="174"/>
      <c r="BA141" s="174"/>
      <c r="BB141" s="174"/>
      <c r="BC141" s="174"/>
      <c r="BD141" s="174"/>
      <c r="BE141" s="174"/>
      <c r="BF141" s="174"/>
      <c r="BG141" s="174"/>
      <c r="BH141" s="174"/>
      <c r="BI141" s="174"/>
      <c r="BJ141" s="174"/>
      <c r="BK141" s="174"/>
      <c r="BL141" s="174"/>
      <c r="BM141" s="174"/>
      <c r="BN141" s="174"/>
      <c r="BO141" s="174"/>
      <c r="BP141" s="174"/>
      <c r="BQ141" s="174"/>
    </row>
    <row r="142" spans="1:69">
      <c r="A142" s="177"/>
      <c r="B142" s="177"/>
      <c r="C142" s="174"/>
      <c r="D142" s="174"/>
      <c r="E142" s="174"/>
      <c r="G142" s="176"/>
      <c r="H142" s="174"/>
      <c r="I142" s="174"/>
      <c r="J142" s="174"/>
      <c r="K142" s="174"/>
      <c r="L142" s="174"/>
      <c r="M142" s="174"/>
      <c r="N142" s="174"/>
      <c r="O142" s="174"/>
      <c r="P142" s="174"/>
      <c r="Q142" s="174"/>
      <c r="R142" s="174"/>
      <c r="S142" s="174"/>
      <c r="T142" s="174"/>
      <c r="U142" s="174"/>
      <c r="V142" s="174"/>
      <c r="W142" s="174"/>
      <c r="X142" s="174"/>
      <c r="Y142" s="174"/>
      <c r="Z142" s="174"/>
      <c r="AA142" s="174"/>
      <c r="AB142" s="174"/>
      <c r="AC142" s="174"/>
      <c r="AD142" s="174"/>
      <c r="AE142" s="174"/>
      <c r="AF142" s="174"/>
      <c r="AG142" s="174"/>
      <c r="AH142" s="174"/>
      <c r="AI142" s="174"/>
      <c r="AJ142" s="174"/>
      <c r="AK142" s="174"/>
      <c r="AL142" s="174"/>
      <c r="AM142" s="174"/>
      <c r="AN142" s="174"/>
      <c r="AO142" s="174"/>
      <c r="AP142" s="174"/>
      <c r="AQ142" s="174"/>
      <c r="AR142" s="174"/>
      <c r="AS142" s="174"/>
      <c r="AT142" s="174"/>
      <c r="AU142" s="174"/>
      <c r="AV142" s="174"/>
      <c r="AW142" s="174"/>
      <c r="AX142" s="174"/>
      <c r="AY142" s="174"/>
      <c r="AZ142" s="174"/>
      <c r="BA142" s="174"/>
      <c r="BB142" s="174"/>
      <c r="BC142" s="174"/>
      <c r="BD142" s="174"/>
      <c r="BE142" s="174"/>
      <c r="BF142" s="174"/>
      <c r="BG142" s="174"/>
      <c r="BH142" s="174"/>
      <c r="BI142" s="174"/>
      <c r="BJ142" s="174"/>
      <c r="BK142" s="174"/>
      <c r="BL142" s="174"/>
      <c r="BM142" s="174"/>
      <c r="BN142" s="174"/>
      <c r="BO142" s="174"/>
      <c r="BP142" s="174"/>
      <c r="BQ142" s="174"/>
    </row>
    <row r="143" spans="1:69">
      <c r="A143" s="174"/>
      <c r="B143" s="174"/>
      <c r="C143" s="174"/>
      <c r="D143" s="174"/>
      <c r="E143" s="174"/>
      <c r="G143" s="175"/>
      <c r="H143" s="173"/>
      <c r="I143" s="173"/>
      <c r="J143" s="173"/>
      <c r="K143" s="173"/>
      <c r="L143" s="173"/>
      <c r="M143" s="173"/>
      <c r="N143" s="173"/>
      <c r="O143" s="173"/>
      <c r="P143" s="173"/>
      <c r="Q143" s="173"/>
      <c r="R143" s="174"/>
      <c r="S143" s="174"/>
      <c r="T143" s="174"/>
      <c r="U143" s="174"/>
      <c r="V143" s="174"/>
      <c r="W143" s="174"/>
      <c r="X143" s="174"/>
      <c r="Y143" s="174"/>
      <c r="Z143" s="174"/>
      <c r="AA143" s="174"/>
      <c r="AB143" s="174"/>
      <c r="AC143" s="174"/>
      <c r="AD143" s="174"/>
      <c r="AE143" s="174"/>
      <c r="AF143" s="174"/>
      <c r="AG143" s="174"/>
      <c r="AH143" s="174"/>
      <c r="AI143" s="174"/>
      <c r="AJ143" s="174"/>
      <c r="AK143" s="174"/>
      <c r="AL143" s="174"/>
      <c r="AM143" s="174"/>
      <c r="AN143" s="174"/>
      <c r="AO143" s="174"/>
      <c r="AP143" s="174"/>
      <c r="AQ143" s="174"/>
      <c r="AR143" s="174"/>
      <c r="AS143" s="174"/>
      <c r="AT143" s="174"/>
      <c r="AU143" s="174"/>
      <c r="AV143" s="174"/>
      <c r="AW143" s="174"/>
      <c r="AX143" s="174"/>
      <c r="AY143" s="174"/>
      <c r="AZ143" s="174"/>
      <c r="BA143" s="174"/>
      <c r="BB143" s="174"/>
      <c r="BC143" s="174"/>
      <c r="BD143" s="174"/>
      <c r="BE143" s="174"/>
      <c r="BF143" s="174"/>
      <c r="BG143" s="174"/>
      <c r="BH143" s="174"/>
      <c r="BI143" s="174"/>
      <c r="BJ143" s="174"/>
      <c r="BK143" s="174"/>
      <c r="BL143" s="174"/>
      <c r="BM143" s="174"/>
      <c r="BN143" s="174"/>
      <c r="BO143" s="174"/>
      <c r="BP143" s="174"/>
      <c r="BQ143" s="174"/>
    </row>
    <row r="144" spans="1:69">
      <c r="A144" s="174"/>
      <c r="B144" s="174"/>
      <c r="C144" s="174"/>
      <c r="D144" s="174"/>
      <c r="E144" s="174"/>
      <c r="R144" s="174"/>
      <c r="S144" s="174"/>
      <c r="T144" s="174"/>
      <c r="U144" s="174"/>
      <c r="V144" s="174"/>
      <c r="W144" s="174"/>
      <c r="X144" s="174"/>
      <c r="Y144" s="174"/>
      <c r="Z144" s="174"/>
      <c r="AA144" s="174"/>
      <c r="AB144" s="174"/>
      <c r="AC144" s="174"/>
      <c r="AD144" s="174"/>
      <c r="AE144" s="174"/>
      <c r="AF144" s="174"/>
      <c r="AG144" s="174"/>
      <c r="AH144" s="174"/>
      <c r="AI144" s="174"/>
      <c r="AJ144" s="174"/>
      <c r="AK144" s="174"/>
      <c r="AL144" s="174"/>
      <c r="AM144" s="174"/>
      <c r="AN144" s="174"/>
      <c r="AO144" s="174"/>
      <c r="AP144" s="174"/>
      <c r="AQ144" s="174"/>
      <c r="AR144" s="174"/>
      <c r="AS144" s="174"/>
      <c r="AT144" s="174"/>
      <c r="AU144" s="174"/>
      <c r="AV144" s="174"/>
      <c r="AW144" s="174"/>
      <c r="AX144" s="174"/>
      <c r="AY144" s="174"/>
      <c r="AZ144" s="174"/>
      <c r="BA144" s="174"/>
      <c r="BB144" s="174"/>
      <c r="BC144" s="174"/>
      <c r="BD144" s="174"/>
      <c r="BE144" s="174"/>
      <c r="BF144" s="174"/>
      <c r="BG144" s="174"/>
      <c r="BH144" s="174"/>
      <c r="BI144" s="174"/>
      <c r="BJ144" s="174"/>
      <c r="BK144" s="174"/>
      <c r="BL144" s="174"/>
      <c r="BM144" s="174"/>
      <c r="BN144" s="174"/>
      <c r="BO144" s="174"/>
      <c r="BP144" s="174"/>
      <c r="BQ144" s="174"/>
    </row>
    <row r="145" spans="1:69">
      <c r="A145" s="174"/>
      <c r="B145" s="174"/>
      <c r="C145" s="174"/>
      <c r="D145" s="174"/>
      <c r="E145" s="174"/>
      <c r="R145" s="174"/>
      <c r="S145" s="174"/>
      <c r="T145" s="174"/>
      <c r="U145" s="174"/>
      <c r="V145" s="174"/>
      <c r="W145" s="174"/>
      <c r="X145" s="174"/>
      <c r="Y145" s="174"/>
      <c r="Z145" s="174"/>
      <c r="AA145" s="174"/>
      <c r="AB145" s="174"/>
      <c r="AC145" s="174"/>
      <c r="AD145" s="174"/>
      <c r="AE145" s="174"/>
      <c r="AF145" s="174"/>
      <c r="AG145" s="174"/>
      <c r="AH145" s="174"/>
      <c r="AI145" s="174"/>
      <c r="AJ145" s="174"/>
      <c r="AK145" s="174"/>
      <c r="AL145" s="174"/>
      <c r="AM145" s="174"/>
      <c r="AN145" s="174"/>
      <c r="AO145" s="174"/>
      <c r="AP145" s="174"/>
      <c r="AQ145" s="174"/>
      <c r="AR145" s="174"/>
      <c r="AS145" s="174"/>
      <c r="AT145" s="174"/>
      <c r="AU145" s="174"/>
      <c r="AV145" s="174"/>
      <c r="AW145" s="174"/>
      <c r="AX145" s="174"/>
      <c r="AY145" s="174"/>
      <c r="AZ145" s="174"/>
      <c r="BA145" s="174"/>
      <c r="BB145" s="174"/>
      <c r="BC145" s="174"/>
      <c r="BD145" s="174"/>
      <c r="BE145" s="174"/>
      <c r="BF145" s="174"/>
      <c r="BG145" s="174"/>
      <c r="BH145" s="174"/>
      <c r="BI145" s="174"/>
      <c r="BJ145" s="174"/>
      <c r="BK145" s="174"/>
      <c r="BL145" s="174"/>
      <c r="BM145" s="174"/>
      <c r="BN145" s="174"/>
      <c r="BO145" s="174"/>
      <c r="BP145" s="174"/>
      <c r="BQ145" s="174"/>
    </row>
    <row r="146" spans="1:69">
      <c r="R146" s="174"/>
      <c r="S146" s="174"/>
      <c r="T146" s="174"/>
      <c r="U146" s="174"/>
      <c r="V146" s="174"/>
      <c r="W146" s="174"/>
      <c r="X146" s="174"/>
      <c r="Y146" s="174"/>
      <c r="Z146" s="174"/>
      <c r="AA146" s="174"/>
      <c r="AB146" s="174"/>
      <c r="AC146" s="174"/>
      <c r="AD146" s="174"/>
      <c r="AE146" s="174"/>
      <c r="AF146" s="174"/>
      <c r="AG146" s="174"/>
      <c r="AH146" s="174"/>
      <c r="AI146" s="174"/>
      <c r="AJ146" s="174"/>
      <c r="AK146" s="174"/>
      <c r="AL146" s="174"/>
      <c r="AM146" s="174"/>
      <c r="AN146" s="174"/>
      <c r="AO146" s="174"/>
      <c r="AP146" s="174"/>
      <c r="AQ146" s="174"/>
      <c r="AR146" s="174"/>
      <c r="AS146" s="174"/>
      <c r="AT146" s="174"/>
      <c r="AU146" s="174"/>
      <c r="AV146" s="174"/>
      <c r="AW146" s="174"/>
      <c r="AX146" s="174"/>
      <c r="AY146" s="174"/>
      <c r="AZ146" s="174"/>
      <c r="BA146" s="174"/>
      <c r="BB146" s="174"/>
      <c r="BC146" s="174"/>
      <c r="BD146" s="174"/>
      <c r="BE146" s="174"/>
      <c r="BF146" s="174"/>
      <c r="BG146" s="174"/>
      <c r="BH146" s="174"/>
      <c r="BI146" s="174"/>
      <c r="BJ146" s="174"/>
      <c r="BK146" s="174"/>
      <c r="BL146" s="174"/>
      <c r="BM146" s="174"/>
      <c r="BN146" s="174"/>
      <c r="BO146" s="174"/>
      <c r="BP146" s="174"/>
      <c r="BQ146" s="174"/>
    </row>
    <row r="147" spans="1:69">
      <c r="R147" s="174"/>
      <c r="S147" s="174"/>
      <c r="T147" s="174"/>
      <c r="U147" s="174"/>
      <c r="V147" s="174"/>
      <c r="W147" s="174"/>
      <c r="X147" s="174"/>
      <c r="Y147" s="174"/>
      <c r="Z147" s="174"/>
      <c r="AA147" s="174"/>
      <c r="AB147" s="174"/>
      <c r="AC147" s="174"/>
      <c r="AD147" s="174"/>
      <c r="AE147" s="174"/>
      <c r="AF147" s="174"/>
      <c r="AG147" s="174"/>
      <c r="AH147" s="174"/>
      <c r="AI147" s="174"/>
      <c r="AJ147" s="174"/>
      <c r="AK147" s="174"/>
      <c r="AL147" s="174"/>
      <c r="AM147" s="174"/>
      <c r="AN147" s="174"/>
      <c r="AO147" s="174"/>
      <c r="AP147" s="174"/>
      <c r="AQ147" s="174"/>
      <c r="AR147" s="174"/>
      <c r="AS147" s="174"/>
      <c r="AT147" s="174"/>
      <c r="AU147" s="174"/>
      <c r="AV147" s="174"/>
      <c r="AW147" s="174"/>
      <c r="AX147" s="174"/>
      <c r="AY147" s="174"/>
      <c r="AZ147" s="174"/>
      <c r="BA147" s="174"/>
      <c r="BB147" s="174"/>
      <c r="BC147" s="174"/>
      <c r="BD147" s="174"/>
      <c r="BE147" s="174"/>
      <c r="BF147" s="174"/>
      <c r="BG147" s="174"/>
      <c r="BH147" s="174"/>
      <c r="BI147" s="174"/>
      <c r="BJ147" s="174"/>
      <c r="BK147" s="174"/>
      <c r="BL147" s="174"/>
      <c r="BM147" s="174"/>
      <c r="BN147" s="174"/>
      <c r="BO147" s="174"/>
      <c r="BP147" s="174"/>
      <c r="BQ147" s="174"/>
    </row>
    <row r="148" spans="1:69">
      <c r="R148" s="174"/>
      <c r="S148" s="174"/>
      <c r="T148" s="174"/>
      <c r="U148" s="174"/>
      <c r="V148" s="174"/>
      <c r="W148" s="174"/>
      <c r="X148" s="174"/>
      <c r="Y148" s="174"/>
      <c r="Z148" s="174"/>
      <c r="AA148" s="174"/>
      <c r="AB148" s="174"/>
      <c r="AC148" s="174"/>
      <c r="AD148" s="174"/>
      <c r="AE148" s="174"/>
      <c r="AF148" s="174"/>
      <c r="AG148" s="174"/>
      <c r="AH148" s="174"/>
      <c r="AI148" s="174"/>
      <c r="AJ148" s="174"/>
      <c r="AK148" s="174"/>
      <c r="AL148" s="174"/>
      <c r="AM148" s="174"/>
      <c r="AN148" s="174"/>
      <c r="AO148" s="174"/>
      <c r="AP148" s="174"/>
      <c r="AQ148" s="174"/>
      <c r="AR148" s="174"/>
      <c r="AS148" s="174"/>
      <c r="AT148" s="174"/>
      <c r="AU148" s="174"/>
      <c r="AV148" s="174"/>
      <c r="AW148" s="174"/>
      <c r="AX148" s="174"/>
      <c r="AY148" s="174"/>
      <c r="AZ148" s="174"/>
      <c r="BA148" s="174"/>
      <c r="BB148" s="174"/>
      <c r="BC148" s="174"/>
      <c r="BD148" s="174"/>
      <c r="BE148" s="174"/>
      <c r="BF148" s="174"/>
      <c r="BG148" s="174"/>
      <c r="BH148" s="174"/>
      <c r="BI148" s="174"/>
      <c r="BJ148" s="174"/>
      <c r="BK148" s="174"/>
      <c r="BL148" s="174"/>
      <c r="BM148" s="174"/>
      <c r="BN148" s="174"/>
      <c r="BO148" s="174"/>
      <c r="BP148" s="174"/>
      <c r="BQ148" s="174"/>
    </row>
    <row r="149" spans="1:69">
      <c r="R149" s="174"/>
      <c r="S149" s="174"/>
      <c r="T149" s="174"/>
      <c r="U149" s="174"/>
      <c r="V149" s="174"/>
      <c r="W149" s="174"/>
      <c r="X149" s="174"/>
      <c r="Y149" s="174"/>
      <c r="Z149" s="174"/>
      <c r="AA149" s="174"/>
      <c r="AB149" s="174"/>
      <c r="AC149" s="174"/>
      <c r="AD149" s="174"/>
      <c r="AE149" s="174"/>
      <c r="AF149" s="174"/>
      <c r="AG149" s="174"/>
      <c r="AH149" s="174"/>
      <c r="AI149" s="174"/>
      <c r="AJ149" s="174"/>
      <c r="AK149" s="174"/>
      <c r="AL149" s="174"/>
      <c r="AM149" s="174"/>
      <c r="AN149" s="174"/>
      <c r="AO149" s="174"/>
      <c r="AP149" s="174"/>
      <c r="AQ149" s="174"/>
      <c r="AR149" s="174"/>
      <c r="AS149" s="174"/>
      <c r="AT149" s="174"/>
      <c r="AU149" s="174"/>
      <c r="AV149" s="174"/>
      <c r="AW149" s="174"/>
      <c r="AX149" s="174"/>
      <c r="AY149" s="174"/>
      <c r="AZ149" s="174"/>
      <c r="BA149" s="174"/>
      <c r="BB149" s="174"/>
      <c r="BC149" s="174"/>
      <c r="BD149" s="174"/>
      <c r="BE149" s="174"/>
      <c r="BF149" s="174"/>
      <c r="BG149" s="174"/>
      <c r="BH149" s="174"/>
      <c r="BI149" s="174"/>
      <c r="BJ149" s="174"/>
      <c r="BK149" s="174"/>
      <c r="BL149" s="174"/>
      <c r="BM149" s="174"/>
      <c r="BN149" s="174"/>
      <c r="BO149" s="174"/>
      <c r="BP149" s="174"/>
      <c r="BQ149" s="174"/>
    </row>
    <row r="150" spans="1:69">
      <c r="R150" s="174"/>
      <c r="S150" s="174"/>
      <c r="T150" s="174"/>
      <c r="U150" s="174"/>
      <c r="V150" s="174"/>
      <c r="W150" s="174"/>
      <c r="X150" s="174"/>
      <c r="Y150" s="174"/>
      <c r="Z150" s="174"/>
      <c r="AA150" s="174"/>
      <c r="AB150" s="174"/>
      <c r="AC150" s="174"/>
      <c r="AD150" s="174"/>
      <c r="AE150" s="174"/>
      <c r="AF150" s="174"/>
      <c r="AG150" s="174"/>
      <c r="AH150" s="174"/>
      <c r="AI150" s="174"/>
      <c r="AJ150" s="174"/>
      <c r="AK150" s="174"/>
      <c r="AL150" s="174"/>
      <c r="AM150" s="174"/>
      <c r="AN150" s="174"/>
      <c r="AO150" s="174"/>
      <c r="AP150" s="174"/>
      <c r="AQ150" s="174"/>
      <c r="AR150" s="174"/>
      <c r="AS150" s="174"/>
      <c r="AT150" s="174"/>
      <c r="AU150" s="174"/>
      <c r="AV150" s="174"/>
      <c r="AW150" s="174"/>
      <c r="AX150" s="174"/>
      <c r="AY150" s="174"/>
      <c r="AZ150" s="174"/>
      <c r="BA150" s="174"/>
      <c r="BB150" s="174"/>
      <c r="BC150" s="174"/>
      <c r="BD150" s="174"/>
      <c r="BE150" s="174"/>
      <c r="BF150" s="174"/>
      <c r="BG150" s="174"/>
      <c r="BH150" s="174"/>
      <c r="BI150" s="174"/>
      <c r="BJ150" s="174"/>
      <c r="BK150" s="174"/>
      <c r="BL150" s="174"/>
      <c r="BM150" s="174"/>
      <c r="BN150" s="174"/>
      <c r="BO150" s="174"/>
      <c r="BP150" s="174"/>
      <c r="BQ150" s="174"/>
    </row>
    <row r="151" spans="1:69">
      <c r="R151" s="174"/>
      <c r="S151" s="174"/>
      <c r="T151" s="174"/>
      <c r="U151" s="174"/>
      <c r="V151" s="174"/>
      <c r="W151" s="174"/>
      <c r="X151" s="174"/>
      <c r="Y151" s="174"/>
      <c r="Z151" s="174"/>
      <c r="AA151" s="174"/>
      <c r="AB151" s="174"/>
      <c r="AC151" s="174"/>
      <c r="AD151" s="174"/>
      <c r="AE151" s="174"/>
      <c r="AF151" s="174"/>
      <c r="AG151" s="174"/>
      <c r="AH151" s="174"/>
      <c r="AI151" s="174"/>
      <c r="AJ151" s="174"/>
      <c r="AK151" s="174"/>
      <c r="AL151" s="174"/>
      <c r="AM151" s="174"/>
      <c r="AN151" s="174"/>
      <c r="AO151" s="174"/>
      <c r="AP151" s="174"/>
      <c r="AQ151" s="174"/>
      <c r="AR151" s="174"/>
      <c r="AS151" s="174"/>
      <c r="AT151" s="174"/>
      <c r="AU151" s="174"/>
      <c r="AV151" s="174"/>
      <c r="AW151" s="174"/>
      <c r="AX151" s="174"/>
      <c r="AY151" s="174"/>
      <c r="AZ151" s="174"/>
      <c r="BA151" s="174"/>
      <c r="BB151" s="174"/>
      <c r="BC151" s="174"/>
      <c r="BD151" s="174"/>
      <c r="BE151" s="174"/>
      <c r="BF151" s="174"/>
      <c r="BG151" s="174"/>
      <c r="BH151" s="174"/>
      <c r="BI151" s="174"/>
      <c r="BJ151" s="174"/>
      <c r="BK151" s="174"/>
      <c r="BL151" s="174"/>
      <c r="BM151" s="174"/>
      <c r="BN151" s="174"/>
      <c r="BO151" s="174"/>
      <c r="BP151" s="174"/>
      <c r="BQ151" s="174"/>
    </row>
    <row r="152" spans="1:69">
      <c r="R152" s="174"/>
      <c r="S152" s="174"/>
      <c r="T152" s="174"/>
      <c r="U152" s="174"/>
      <c r="V152" s="174"/>
      <c r="W152" s="174"/>
      <c r="X152" s="174"/>
      <c r="Y152" s="174"/>
      <c r="Z152" s="174"/>
      <c r="AA152" s="174"/>
      <c r="AB152" s="174"/>
      <c r="AC152" s="174"/>
      <c r="AD152" s="174"/>
      <c r="AE152" s="174"/>
      <c r="AF152" s="174"/>
      <c r="AG152" s="174"/>
      <c r="AH152" s="174"/>
      <c r="AI152" s="174"/>
      <c r="AJ152" s="174"/>
      <c r="AK152" s="174"/>
      <c r="AL152" s="174"/>
      <c r="AM152" s="174"/>
      <c r="AN152" s="174"/>
      <c r="AO152" s="174"/>
      <c r="AP152" s="174"/>
      <c r="AQ152" s="174"/>
      <c r="AR152" s="174"/>
      <c r="AS152" s="174"/>
      <c r="AT152" s="174"/>
      <c r="AU152" s="174"/>
      <c r="AV152" s="174"/>
      <c r="AW152" s="174"/>
      <c r="AX152" s="174"/>
      <c r="AY152" s="174"/>
      <c r="AZ152" s="174"/>
      <c r="BA152" s="174"/>
      <c r="BB152" s="174"/>
      <c r="BC152" s="174"/>
      <c r="BD152" s="174"/>
      <c r="BE152" s="174"/>
      <c r="BF152" s="174"/>
      <c r="BG152" s="174"/>
      <c r="BH152" s="174"/>
      <c r="BI152" s="174"/>
      <c r="BJ152" s="174"/>
      <c r="BK152" s="174"/>
      <c r="BL152" s="174"/>
      <c r="BM152" s="174"/>
      <c r="BN152" s="174"/>
      <c r="BO152" s="174"/>
      <c r="BP152" s="174"/>
      <c r="BQ152" s="174"/>
    </row>
    <row r="153" spans="1:69">
      <c r="R153" s="174"/>
      <c r="S153" s="174"/>
      <c r="T153" s="174"/>
      <c r="U153" s="174"/>
      <c r="V153" s="174"/>
      <c r="W153" s="174"/>
      <c r="X153" s="174"/>
      <c r="Y153" s="174"/>
      <c r="Z153" s="174"/>
      <c r="AA153" s="174"/>
      <c r="AB153" s="174"/>
      <c r="AC153" s="174"/>
      <c r="AD153" s="174"/>
      <c r="AE153" s="174"/>
      <c r="AF153" s="174"/>
      <c r="AG153" s="174"/>
      <c r="AH153" s="174"/>
      <c r="AI153" s="174"/>
      <c r="AJ153" s="174"/>
      <c r="AK153" s="174"/>
      <c r="AL153" s="174"/>
      <c r="AM153" s="174"/>
      <c r="AN153" s="174"/>
      <c r="AO153" s="174"/>
      <c r="AP153" s="174"/>
      <c r="AQ153" s="174"/>
      <c r="AR153" s="174"/>
      <c r="AS153" s="174"/>
      <c r="AT153" s="174"/>
      <c r="AU153" s="174"/>
      <c r="AV153" s="174"/>
      <c r="AW153" s="174"/>
      <c r="AX153" s="174"/>
      <c r="AY153" s="174"/>
      <c r="AZ153" s="174"/>
      <c r="BA153" s="174"/>
      <c r="BB153" s="174"/>
      <c r="BC153" s="174"/>
      <c r="BD153" s="174"/>
      <c r="BE153" s="174"/>
      <c r="BF153" s="174"/>
      <c r="BG153" s="174"/>
      <c r="BH153" s="174"/>
      <c r="BI153" s="174"/>
      <c r="BJ153" s="174"/>
      <c r="BK153" s="174"/>
      <c r="BL153" s="174"/>
      <c r="BM153" s="174"/>
      <c r="BN153" s="174"/>
      <c r="BO153" s="174"/>
      <c r="BP153" s="174"/>
      <c r="BQ153" s="174"/>
    </row>
    <row r="154" spans="1:69">
      <c r="R154" s="174"/>
      <c r="S154" s="174"/>
      <c r="T154" s="174"/>
      <c r="U154" s="174"/>
      <c r="V154" s="174"/>
      <c r="W154" s="174"/>
      <c r="X154" s="174"/>
      <c r="Y154" s="174"/>
      <c r="Z154" s="174"/>
      <c r="AA154" s="174"/>
      <c r="AB154" s="174"/>
      <c r="AC154" s="174"/>
      <c r="AD154" s="174"/>
      <c r="AE154" s="174"/>
      <c r="AF154" s="174"/>
      <c r="AG154" s="174"/>
      <c r="AH154" s="174"/>
      <c r="AI154" s="174"/>
      <c r="AJ154" s="174"/>
      <c r="AK154" s="174"/>
      <c r="AL154" s="174"/>
      <c r="AM154" s="174"/>
      <c r="AN154" s="174"/>
      <c r="AO154" s="174"/>
      <c r="AP154" s="174"/>
      <c r="AQ154" s="174"/>
      <c r="AR154" s="174"/>
      <c r="AS154" s="174"/>
      <c r="AT154" s="174"/>
      <c r="AU154" s="174"/>
      <c r="AV154" s="174"/>
      <c r="AW154" s="174"/>
      <c r="AX154" s="174"/>
      <c r="AY154" s="174"/>
      <c r="AZ154" s="174"/>
      <c r="BA154" s="174"/>
      <c r="BB154" s="174"/>
      <c r="BC154" s="174"/>
      <c r="BD154" s="174"/>
      <c r="BE154" s="174"/>
      <c r="BF154" s="174"/>
      <c r="BG154" s="174"/>
      <c r="BH154" s="174"/>
      <c r="BI154" s="174"/>
      <c r="BJ154" s="174"/>
      <c r="BK154" s="174"/>
      <c r="BL154" s="174"/>
      <c r="BM154" s="174"/>
      <c r="BN154" s="174"/>
      <c r="BO154" s="174"/>
      <c r="BP154" s="174"/>
      <c r="BQ154" s="174"/>
    </row>
    <row r="155" spans="1:69">
      <c r="R155" s="174"/>
      <c r="S155" s="174"/>
      <c r="T155" s="174"/>
      <c r="U155" s="174"/>
      <c r="V155" s="174"/>
      <c r="W155" s="174"/>
      <c r="X155" s="174"/>
      <c r="Y155" s="174"/>
      <c r="Z155" s="174"/>
      <c r="AA155" s="174"/>
      <c r="AB155" s="174"/>
      <c r="AC155" s="174"/>
      <c r="AD155" s="174"/>
      <c r="AE155" s="174"/>
      <c r="AF155" s="174"/>
      <c r="AG155" s="174"/>
      <c r="AH155" s="174"/>
      <c r="AI155" s="174"/>
      <c r="AJ155" s="174"/>
      <c r="AK155" s="174"/>
      <c r="AL155" s="174"/>
      <c r="AM155" s="174"/>
      <c r="AN155" s="174"/>
      <c r="AO155" s="174"/>
      <c r="AP155" s="174"/>
      <c r="AQ155" s="174"/>
      <c r="AR155" s="174"/>
      <c r="AS155" s="174"/>
      <c r="AT155" s="174"/>
      <c r="AU155" s="174"/>
      <c r="AV155" s="174"/>
      <c r="AW155" s="174"/>
      <c r="AX155" s="174"/>
      <c r="AY155" s="174"/>
      <c r="AZ155" s="174"/>
      <c r="BA155" s="174"/>
      <c r="BB155" s="174"/>
      <c r="BC155" s="174"/>
      <c r="BD155" s="174"/>
      <c r="BE155" s="174"/>
      <c r="BF155" s="174"/>
      <c r="BG155" s="174"/>
      <c r="BH155" s="174"/>
      <c r="BI155" s="174"/>
      <c r="BJ155" s="174"/>
      <c r="BK155" s="174"/>
      <c r="BL155" s="174"/>
      <c r="BM155" s="174"/>
      <c r="BN155" s="174"/>
      <c r="BO155" s="174"/>
      <c r="BP155" s="174"/>
      <c r="BQ155" s="174"/>
    </row>
    <row r="156" spans="1:69">
      <c r="R156" s="174"/>
      <c r="S156" s="174"/>
      <c r="T156" s="174"/>
      <c r="U156" s="174"/>
      <c r="V156" s="174"/>
      <c r="W156" s="174"/>
      <c r="X156" s="174"/>
      <c r="Y156" s="174"/>
      <c r="Z156" s="174"/>
      <c r="AA156" s="174"/>
      <c r="AB156" s="174"/>
      <c r="AC156" s="174"/>
      <c r="AD156" s="174"/>
      <c r="AE156" s="174"/>
      <c r="AF156" s="174"/>
      <c r="AG156" s="174"/>
      <c r="AH156" s="174"/>
      <c r="AI156" s="174"/>
      <c r="AJ156" s="174"/>
      <c r="AK156" s="174"/>
      <c r="AL156" s="174"/>
      <c r="AM156" s="174"/>
      <c r="AN156" s="174"/>
      <c r="AO156" s="174"/>
      <c r="AP156" s="174"/>
      <c r="AQ156" s="174"/>
      <c r="AR156" s="174"/>
      <c r="AS156" s="174"/>
      <c r="AT156" s="174"/>
      <c r="AU156" s="174"/>
      <c r="AV156" s="174"/>
      <c r="AW156" s="174"/>
      <c r="AX156" s="174"/>
      <c r="AY156" s="174"/>
      <c r="AZ156" s="174"/>
      <c r="BA156" s="174"/>
      <c r="BB156" s="174"/>
      <c r="BC156" s="174"/>
      <c r="BD156" s="174"/>
      <c r="BE156" s="174"/>
      <c r="BF156" s="174"/>
      <c r="BG156" s="174"/>
      <c r="BH156" s="174"/>
      <c r="BI156" s="174"/>
      <c r="BJ156" s="174"/>
      <c r="BK156" s="174"/>
      <c r="BL156" s="174"/>
      <c r="BM156" s="174"/>
      <c r="BN156" s="174"/>
      <c r="BO156" s="174"/>
      <c r="BP156" s="174"/>
      <c r="BQ156" s="174"/>
    </row>
    <row r="157" spans="1:69">
      <c r="R157" s="174"/>
      <c r="S157" s="174"/>
      <c r="T157" s="174"/>
      <c r="U157" s="174"/>
      <c r="V157" s="174"/>
      <c r="W157" s="174"/>
      <c r="X157" s="174"/>
      <c r="Y157" s="174"/>
      <c r="Z157" s="174"/>
      <c r="AA157" s="174"/>
      <c r="AB157" s="174"/>
      <c r="AC157" s="174"/>
      <c r="AD157" s="174"/>
      <c r="AE157" s="174"/>
      <c r="AF157" s="174"/>
      <c r="AG157" s="174"/>
      <c r="AH157" s="174"/>
      <c r="AI157" s="174"/>
      <c r="AJ157" s="174"/>
      <c r="AK157" s="174"/>
      <c r="AL157" s="174"/>
      <c r="AM157" s="174"/>
      <c r="AN157" s="174"/>
      <c r="AO157" s="174"/>
      <c r="AP157" s="174"/>
      <c r="AQ157" s="174"/>
      <c r="AR157" s="174"/>
      <c r="AS157" s="174"/>
      <c r="AT157" s="174"/>
      <c r="AU157" s="174"/>
      <c r="AV157" s="174"/>
      <c r="AW157" s="174"/>
      <c r="AX157" s="174"/>
      <c r="AY157" s="174"/>
      <c r="AZ157" s="174"/>
      <c r="BA157" s="174"/>
      <c r="BB157" s="174"/>
      <c r="BC157" s="174"/>
      <c r="BD157" s="174"/>
      <c r="BE157" s="174"/>
      <c r="BF157" s="174"/>
      <c r="BG157" s="174"/>
      <c r="BH157" s="174"/>
      <c r="BI157" s="174"/>
      <c r="BJ157" s="174"/>
      <c r="BK157" s="174"/>
      <c r="BL157" s="174"/>
      <c r="BM157" s="174"/>
      <c r="BN157" s="174"/>
      <c r="BO157" s="174"/>
      <c r="BP157" s="174"/>
      <c r="BQ157" s="174"/>
    </row>
    <row r="158" spans="1:69">
      <c r="R158" s="174"/>
      <c r="S158" s="174"/>
      <c r="T158" s="174"/>
      <c r="U158" s="174"/>
      <c r="V158" s="174"/>
      <c r="W158" s="174"/>
      <c r="X158" s="174"/>
      <c r="Y158" s="174"/>
      <c r="Z158" s="174"/>
      <c r="AA158" s="174"/>
      <c r="AB158" s="174"/>
      <c r="AC158" s="174"/>
      <c r="AD158" s="174"/>
      <c r="AE158" s="174"/>
      <c r="AF158" s="174"/>
      <c r="AG158" s="174"/>
      <c r="AH158" s="174"/>
      <c r="AI158" s="174"/>
      <c r="AJ158" s="174"/>
      <c r="AK158" s="174"/>
      <c r="AL158" s="174"/>
      <c r="AM158" s="174"/>
      <c r="AN158" s="174"/>
      <c r="AO158" s="174"/>
      <c r="AP158" s="174"/>
      <c r="AQ158" s="174"/>
      <c r="AR158" s="174"/>
      <c r="AS158" s="174"/>
      <c r="AT158" s="174"/>
      <c r="AU158" s="174"/>
      <c r="AV158" s="174"/>
      <c r="AW158" s="174"/>
      <c r="AX158" s="174"/>
      <c r="AY158" s="174"/>
      <c r="AZ158" s="174"/>
      <c r="BA158" s="174"/>
      <c r="BB158" s="174"/>
      <c r="BC158" s="174"/>
      <c r="BD158" s="174"/>
      <c r="BE158" s="174"/>
      <c r="BF158" s="174"/>
      <c r="BG158" s="174"/>
      <c r="BH158" s="174"/>
      <c r="BI158" s="174"/>
      <c r="BJ158" s="174"/>
      <c r="BK158" s="174"/>
      <c r="BL158" s="174"/>
      <c r="BM158" s="174"/>
      <c r="BN158" s="174"/>
      <c r="BO158" s="174"/>
      <c r="BP158" s="174"/>
      <c r="BQ158" s="174"/>
    </row>
    <row r="159" spans="1:69">
      <c r="R159" s="174"/>
      <c r="S159" s="174"/>
      <c r="T159" s="174"/>
      <c r="U159" s="174"/>
      <c r="V159" s="174"/>
      <c r="W159" s="174"/>
      <c r="X159" s="174"/>
      <c r="Y159" s="174"/>
      <c r="Z159" s="174"/>
      <c r="AA159" s="174"/>
      <c r="AB159" s="174"/>
      <c r="AC159" s="174"/>
      <c r="AD159" s="174"/>
      <c r="AE159" s="174"/>
      <c r="AF159" s="174"/>
      <c r="AG159" s="174"/>
      <c r="AH159" s="174"/>
      <c r="AI159" s="174"/>
      <c r="AJ159" s="174"/>
      <c r="AK159" s="174"/>
      <c r="AL159" s="174"/>
      <c r="AM159" s="174"/>
      <c r="AN159" s="174"/>
      <c r="AO159" s="174"/>
      <c r="AP159" s="174"/>
      <c r="AQ159" s="174"/>
      <c r="AR159" s="174"/>
      <c r="AS159" s="174"/>
      <c r="AT159" s="174"/>
      <c r="AU159" s="174"/>
      <c r="AV159" s="174"/>
      <c r="AW159" s="174"/>
      <c r="AX159" s="174"/>
      <c r="AY159" s="174"/>
      <c r="AZ159" s="174"/>
      <c r="BA159" s="174"/>
      <c r="BB159" s="174"/>
      <c r="BC159" s="174"/>
      <c r="BD159" s="174"/>
      <c r="BE159" s="174"/>
      <c r="BF159" s="174"/>
      <c r="BG159" s="174"/>
      <c r="BH159" s="174"/>
      <c r="BI159" s="174"/>
      <c r="BJ159" s="174"/>
      <c r="BK159" s="174"/>
      <c r="BL159" s="174"/>
      <c r="BM159" s="174"/>
      <c r="BN159" s="174"/>
      <c r="BO159" s="174"/>
      <c r="BP159" s="174"/>
      <c r="BQ159" s="174"/>
    </row>
    <row r="160" spans="1:69">
      <c r="R160" s="174"/>
      <c r="S160" s="174"/>
      <c r="T160" s="174"/>
      <c r="U160" s="174"/>
      <c r="V160" s="174"/>
      <c r="W160" s="174"/>
      <c r="X160" s="174"/>
      <c r="Y160" s="174"/>
      <c r="Z160" s="174"/>
      <c r="AA160" s="174"/>
      <c r="AB160" s="174"/>
      <c r="AC160" s="174"/>
      <c r="AD160" s="174"/>
      <c r="AE160" s="174"/>
      <c r="AF160" s="174"/>
      <c r="AG160" s="174"/>
      <c r="AH160" s="174"/>
      <c r="AI160" s="174"/>
      <c r="AJ160" s="174"/>
      <c r="AK160" s="174"/>
      <c r="AL160" s="174"/>
      <c r="AM160" s="174"/>
      <c r="AN160" s="174"/>
      <c r="AO160" s="174"/>
      <c r="AP160" s="174"/>
      <c r="AQ160" s="174"/>
      <c r="AR160" s="174"/>
      <c r="AS160" s="174"/>
      <c r="AT160" s="174"/>
      <c r="AU160" s="174"/>
      <c r="AV160" s="174"/>
      <c r="AW160" s="174"/>
      <c r="AX160" s="174"/>
      <c r="AY160" s="174"/>
      <c r="AZ160" s="174"/>
      <c r="BA160" s="174"/>
      <c r="BB160" s="174"/>
      <c r="BC160" s="174"/>
      <c r="BD160" s="174"/>
      <c r="BE160" s="174"/>
      <c r="BF160" s="174"/>
      <c r="BG160" s="174"/>
      <c r="BH160" s="174"/>
      <c r="BI160" s="174"/>
      <c r="BJ160" s="174"/>
      <c r="BK160" s="174"/>
      <c r="BL160" s="174"/>
      <c r="BM160" s="174"/>
      <c r="BN160" s="174"/>
      <c r="BO160" s="174"/>
      <c r="BP160" s="174"/>
      <c r="BQ160" s="174"/>
    </row>
    <row r="161" spans="18:69">
      <c r="R161" s="174"/>
      <c r="S161" s="174"/>
      <c r="T161" s="174"/>
      <c r="U161" s="174"/>
      <c r="V161" s="174"/>
      <c r="W161" s="174"/>
      <c r="X161" s="174"/>
      <c r="Y161" s="174"/>
      <c r="Z161" s="174"/>
      <c r="AA161" s="174"/>
      <c r="AB161" s="174"/>
      <c r="AC161" s="174"/>
      <c r="AD161" s="174"/>
      <c r="AE161" s="174"/>
      <c r="AF161" s="174"/>
      <c r="AG161" s="174"/>
      <c r="AH161" s="174"/>
      <c r="AI161" s="174"/>
      <c r="AJ161" s="174"/>
      <c r="AK161" s="174"/>
      <c r="AL161" s="174"/>
      <c r="AM161" s="174"/>
      <c r="AN161" s="174"/>
      <c r="AO161" s="174"/>
      <c r="AP161" s="174"/>
      <c r="AQ161" s="174"/>
      <c r="AR161" s="174"/>
      <c r="AS161" s="174"/>
      <c r="AT161" s="174"/>
      <c r="AU161" s="174"/>
      <c r="AV161" s="174"/>
      <c r="AW161" s="174"/>
      <c r="AX161" s="174"/>
      <c r="AY161" s="174"/>
      <c r="AZ161" s="174"/>
      <c r="BA161" s="174"/>
      <c r="BB161" s="174"/>
      <c r="BC161" s="174"/>
      <c r="BD161" s="174"/>
      <c r="BE161" s="174"/>
      <c r="BF161" s="174"/>
      <c r="BG161" s="174"/>
      <c r="BH161" s="174"/>
      <c r="BI161" s="174"/>
      <c r="BJ161" s="174"/>
      <c r="BK161" s="174"/>
      <c r="BL161" s="174"/>
      <c r="BM161" s="174"/>
      <c r="BN161" s="174"/>
      <c r="BO161" s="174"/>
      <c r="BP161" s="174"/>
      <c r="BQ161" s="174"/>
    </row>
    <row r="162" spans="18:69">
      <c r="R162" s="174"/>
      <c r="S162" s="174"/>
      <c r="T162" s="174"/>
      <c r="U162" s="174"/>
      <c r="V162" s="174"/>
      <c r="W162" s="174"/>
      <c r="X162" s="174"/>
      <c r="Y162" s="174"/>
      <c r="Z162" s="174"/>
      <c r="AA162" s="174"/>
      <c r="AB162" s="174"/>
      <c r="AC162" s="174"/>
      <c r="AD162" s="174"/>
      <c r="AE162" s="174"/>
      <c r="AF162" s="174"/>
      <c r="AG162" s="174"/>
      <c r="AH162" s="174"/>
      <c r="AI162" s="174"/>
      <c r="AJ162" s="174"/>
      <c r="AK162" s="174"/>
      <c r="AL162" s="174"/>
      <c r="AM162" s="174"/>
      <c r="AN162" s="174"/>
      <c r="AO162" s="174"/>
      <c r="AP162" s="174"/>
      <c r="AQ162" s="174"/>
      <c r="AR162" s="174"/>
      <c r="AS162" s="174"/>
      <c r="AT162" s="174"/>
      <c r="AU162" s="174"/>
      <c r="AV162" s="174"/>
      <c r="AW162" s="174"/>
      <c r="AX162" s="174"/>
      <c r="AY162" s="174"/>
      <c r="AZ162" s="174"/>
      <c r="BA162" s="174"/>
      <c r="BB162" s="174"/>
      <c r="BC162" s="174"/>
      <c r="BD162" s="174"/>
      <c r="BE162" s="174"/>
      <c r="BF162" s="174"/>
      <c r="BG162" s="174"/>
      <c r="BH162" s="174"/>
      <c r="BI162" s="174"/>
      <c r="BJ162" s="174"/>
      <c r="BK162" s="174"/>
      <c r="BL162" s="174"/>
      <c r="BM162" s="174"/>
      <c r="BN162" s="174"/>
      <c r="BO162" s="174"/>
      <c r="BP162" s="174"/>
      <c r="BQ162" s="174"/>
    </row>
    <row r="163" spans="18:69">
      <c r="R163" s="174"/>
      <c r="S163" s="174"/>
      <c r="T163" s="174"/>
      <c r="U163" s="174"/>
      <c r="V163" s="174"/>
      <c r="W163" s="174"/>
      <c r="X163" s="174"/>
      <c r="Y163" s="174"/>
      <c r="Z163" s="174"/>
      <c r="AA163" s="174"/>
      <c r="AB163" s="174"/>
      <c r="AC163" s="174"/>
      <c r="AD163" s="174"/>
      <c r="AE163" s="174"/>
      <c r="AF163" s="174"/>
      <c r="AG163" s="174"/>
      <c r="AH163" s="174"/>
      <c r="AI163" s="174"/>
      <c r="AJ163" s="174"/>
      <c r="AK163" s="174"/>
      <c r="AL163" s="174"/>
      <c r="AM163" s="174"/>
      <c r="AN163" s="174"/>
      <c r="AO163" s="174"/>
      <c r="AP163" s="174"/>
      <c r="AQ163" s="174"/>
      <c r="AR163" s="174"/>
      <c r="AS163" s="174"/>
      <c r="AT163" s="174"/>
      <c r="AU163" s="174"/>
      <c r="AV163" s="174"/>
      <c r="AW163" s="174"/>
      <c r="AX163" s="174"/>
      <c r="AY163" s="174"/>
      <c r="AZ163" s="174"/>
      <c r="BA163" s="174"/>
      <c r="BB163" s="174"/>
      <c r="BC163" s="174"/>
      <c r="BD163" s="174"/>
      <c r="BE163" s="174"/>
      <c r="BF163" s="174"/>
      <c r="BG163" s="174"/>
      <c r="BH163" s="174"/>
      <c r="BI163" s="174"/>
      <c r="BJ163" s="174"/>
      <c r="BK163" s="174"/>
      <c r="BL163" s="174"/>
      <c r="BM163" s="174"/>
      <c r="BN163" s="174"/>
      <c r="BO163" s="174"/>
      <c r="BP163" s="174"/>
      <c r="BQ163" s="174"/>
    </row>
    <row r="164" spans="18:69">
      <c r="R164" s="174"/>
      <c r="S164" s="174"/>
      <c r="T164" s="174"/>
      <c r="U164" s="174"/>
      <c r="V164" s="174"/>
      <c r="W164" s="174"/>
      <c r="X164" s="174"/>
      <c r="Y164" s="174"/>
      <c r="Z164" s="174"/>
      <c r="AA164" s="174"/>
      <c r="AB164" s="174"/>
      <c r="AC164" s="174"/>
      <c r="AD164" s="174"/>
      <c r="AE164" s="174"/>
      <c r="AF164" s="174"/>
      <c r="AG164" s="174"/>
      <c r="AH164" s="174"/>
      <c r="AI164" s="174"/>
      <c r="AJ164" s="174"/>
      <c r="AK164" s="174"/>
      <c r="AL164" s="174"/>
      <c r="AM164" s="174"/>
      <c r="AN164" s="174"/>
      <c r="AO164" s="174"/>
      <c r="AP164" s="174"/>
      <c r="AQ164" s="174"/>
      <c r="AR164" s="174"/>
      <c r="AS164" s="174"/>
      <c r="AT164" s="174"/>
      <c r="AU164" s="174"/>
      <c r="AV164" s="174"/>
      <c r="AW164" s="174"/>
      <c r="AX164" s="174"/>
      <c r="AY164" s="174"/>
      <c r="AZ164" s="174"/>
      <c r="BA164" s="174"/>
      <c r="BB164" s="174"/>
      <c r="BC164" s="174"/>
      <c r="BD164" s="174"/>
      <c r="BE164" s="174"/>
      <c r="BF164" s="174"/>
      <c r="BG164" s="174"/>
      <c r="BH164" s="174"/>
      <c r="BI164" s="174"/>
      <c r="BJ164" s="174"/>
      <c r="BK164" s="174"/>
      <c r="BL164" s="174"/>
      <c r="BM164" s="174"/>
      <c r="BN164" s="174"/>
      <c r="BO164" s="174"/>
      <c r="BP164" s="174"/>
      <c r="BQ164" s="174"/>
    </row>
    <row r="165" spans="18:69">
      <c r="R165" s="174"/>
      <c r="S165" s="174"/>
      <c r="T165" s="174"/>
      <c r="U165" s="174"/>
      <c r="V165" s="174"/>
      <c r="W165" s="174"/>
      <c r="X165" s="174"/>
      <c r="Y165" s="174"/>
      <c r="Z165" s="174"/>
      <c r="AA165" s="174"/>
      <c r="AB165" s="174"/>
      <c r="AC165" s="174"/>
      <c r="AD165" s="174"/>
      <c r="AE165" s="174"/>
      <c r="AF165" s="174"/>
      <c r="AG165" s="174"/>
      <c r="AH165" s="174"/>
      <c r="AI165" s="174"/>
      <c r="AJ165" s="174"/>
      <c r="AK165" s="174"/>
      <c r="AL165" s="174"/>
      <c r="AM165" s="174"/>
      <c r="AN165" s="174"/>
      <c r="AO165" s="174"/>
      <c r="AP165" s="174"/>
      <c r="AQ165" s="174"/>
      <c r="AR165" s="174"/>
      <c r="AS165" s="174"/>
      <c r="AT165" s="174"/>
      <c r="AU165" s="174"/>
      <c r="AV165" s="174"/>
      <c r="AW165" s="174"/>
      <c r="AX165" s="174"/>
      <c r="AY165" s="174"/>
      <c r="AZ165" s="174"/>
      <c r="BA165" s="174"/>
      <c r="BB165" s="174"/>
      <c r="BC165" s="174"/>
      <c r="BD165" s="174"/>
      <c r="BE165" s="174"/>
      <c r="BF165" s="174"/>
      <c r="BG165" s="174"/>
      <c r="BH165" s="174"/>
      <c r="BI165" s="174"/>
      <c r="BJ165" s="174"/>
      <c r="BK165" s="174"/>
      <c r="BL165" s="174"/>
      <c r="BM165" s="174"/>
      <c r="BN165" s="174"/>
      <c r="BO165" s="174"/>
      <c r="BP165" s="174"/>
      <c r="BQ165" s="174"/>
    </row>
    <row r="166" spans="18:69">
      <c r="R166" s="174"/>
      <c r="S166" s="174"/>
      <c r="T166" s="174"/>
      <c r="U166" s="174"/>
      <c r="V166" s="174"/>
      <c r="W166" s="174"/>
      <c r="X166" s="174"/>
      <c r="Y166" s="174"/>
      <c r="Z166" s="174"/>
      <c r="AA166" s="174"/>
      <c r="AB166" s="174"/>
      <c r="AC166" s="174"/>
      <c r="AD166" s="174"/>
      <c r="AE166" s="174"/>
      <c r="AF166" s="174"/>
      <c r="AG166" s="174"/>
      <c r="AH166" s="174"/>
      <c r="AI166" s="174"/>
      <c r="AJ166" s="174"/>
      <c r="AK166" s="174"/>
      <c r="AL166" s="174"/>
      <c r="AM166" s="174"/>
      <c r="AN166" s="174"/>
      <c r="AO166" s="174"/>
      <c r="AP166" s="174"/>
      <c r="AQ166" s="174"/>
      <c r="AR166" s="174"/>
      <c r="AS166" s="174"/>
      <c r="AT166" s="174"/>
      <c r="AU166" s="174"/>
      <c r="AV166" s="174"/>
      <c r="AW166" s="174"/>
      <c r="AX166" s="174"/>
      <c r="AY166" s="174"/>
      <c r="AZ166" s="174"/>
      <c r="BA166" s="174"/>
      <c r="BB166" s="174"/>
      <c r="BC166" s="174"/>
      <c r="BD166" s="174"/>
      <c r="BE166" s="174"/>
      <c r="BF166" s="174"/>
      <c r="BG166" s="174"/>
      <c r="BH166" s="174"/>
      <c r="BI166" s="174"/>
      <c r="BJ166" s="174"/>
      <c r="BK166" s="174"/>
      <c r="BL166" s="174"/>
      <c r="BM166" s="174"/>
      <c r="BN166" s="174"/>
      <c r="BO166" s="174"/>
      <c r="BP166" s="174"/>
      <c r="BQ166" s="174"/>
    </row>
    <row r="167" spans="18:69">
      <c r="R167" s="174"/>
      <c r="S167" s="174"/>
      <c r="T167" s="174"/>
      <c r="U167" s="174"/>
      <c r="V167" s="174"/>
      <c r="W167" s="174"/>
      <c r="X167" s="174"/>
      <c r="Y167" s="174"/>
      <c r="Z167" s="174"/>
      <c r="AA167" s="174"/>
      <c r="AB167" s="174"/>
      <c r="AC167" s="174"/>
      <c r="AD167" s="174"/>
      <c r="AE167" s="174"/>
      <c r="AF167" s="174"/>
      <c r="AG167" s="174"/>
      <c r="AH167" s="174"/>
      <c r="AI167" s="174"/>
      <c r="AJ167" s="174"/>
      <c r="AK167" s="174"/>
      <c r="AL167" s="174"/>
      <c r="AM167" s="174"/>
      <c r="AN167" s="174"/>
      <c r="AO167" s="174"/>
      <c r="AP167" s="174"/>
      <c r="AQ167" s="174"/>
      <c r="AR167" s="174"/>
      <c r="AS167" s="174"/>
      <c r="AT167" s="174"/>
      <c r="AU167" s="174"/>
      <c r="AV167" s="174"/>
      <c r="AW167" s="174"/>
      <c r="AX167" s="174"/>
      <c r="AY167" s="174"/>
      <c r="AZ167" s="174"/>
      <c r="BA167" s="174"/>
      <c r="BB167" s="174"/>
      <c r="BC167" s="174"/>
      <c r="BD167" s="174"/>
      <c r="BE167" s="174"/>
      <c r="BF167" s="174"/>
      <c r="BG167" s="174"/>
      <c r="BH167" s="174"/>
      <c r="BI167" s="174"/>
      <c r="BJ167" s="174"/>
      <c r="BK167" s="174"/>
      <c r="BL167" s="174"/>
      <c r="BM167" s="174"/>
      <c r="BN167" s="174"/>
      <c r="BO167" s="174"/>
      <c r="BP167" s="174"/>
      <c r="BQ167" s="174"/>
    </row>
    <row r="168" spans="18:69">
      <c r="R168" s="174"/>
      <c r="S168" s="174"/>
      <c r="T168" s="174"/>
      <c r="U168" s="174"/>
      <c r="V168" s="174"/>
      <c r="W168" s="174"/>
      <c r="X168" s="174"/>
      <c r="Y168" s="174"/>
      <c r="Z168" s="174"/>
      <c r="AA168" s="174"/>
      <c r="AB168" s="174"/>
      <c r="AC168" s="174"/>
      <c r="AD168" s="174"/>
      <c r="AE168" s="174"/>
      <c r="AF168" s="174"/>
      <c r="AG168" s="174"/>
      <c r="AH168" s="174"/>
      <c r="AI168" s="174"/>
      <c r="AJ168" s="174"/>
      <c r="AK168" s="174"/>
      <c r="AL168" s="174"/>
      <c r="AM168" s="174"/>
      <c r="AN168" s="174"/>
      <c r="AO168" s="174"/>
      <c r="AP168" s="174"/>
      <c r="AQ168" s="174"/>
      <c r="AR168" s="174"/>
      <c r="AS168" s="174"/>
      <c r="AT168" s="174"/>
      <c r="AU168" s="174"/>
      <c r="AV168" s="174"/>
      <c r="AW168" s="174"/>
      <c r="AX168" s="174"/>
      <c r="AY168" s="174"/>
      <c r="AZ168" s="174"/>
      <c r="BA168" s="174"/>
      <c r="BB168" s="174"/>
      <c r="BC168" s="174"/>
      <c r="BD168" s="174"/>
      <c r="BE168" s="174"/>
      <c r="BF168" s="174"/>
      <c r="BG168" s="174"/>
      <c r="BH168" s="174"/>
      <c r="BI168" s="174"/>
      <c r="BJ168" s="174"/>
      <c r="BK168" s="174"/>
      <c r="BL168" s="174"/>
      <c r="BM168" s="174"/>
      <c r="BN168" s="174"/>
      <c r="BO168" s="174"/>
      <c r="BP168" s="174"/>
      <c r="BQ168" s="174"/>
    </row>
    <row r="169" spans="18:69">
      <c r="R169" s="174"/>
      <c r="S169" s="174"/>
      <c r="T169" s="174"/>
      <c r="U169" s="174"/>
      <c r="V169" s="174"/>
      <c r="W169" s="174"/>
      <c r="X169" s="174"/>
      <c r="Y169" s="174"/>
      <c r="Z169" s="174"/>
      <c r="AA169" s="174"/>
      <c r="AB169" s="174"/>
      <c r="AC169" s="174"/>
      <c r="AD169" s="174"/>
      <c r="AE169" s="174"/>
      <c r="AF169" s="174"/>
      <c r="AG169" s="174"/>
      <c r="AH169" s="174"/>
      <c r="AI169" s="174"/>
      <c r="AJ169" s="174"/>
      <c r="AK169" s="174"/>
      <c r="AL169" s="174"/>
      <c r="AM169" s="174"/>
      <c r="AN169" s="174"/>
      <c r="AO169" s="174"/>
      <c r="AP169" s="174"/>
      <c r="AQ169" s="174"/>
      <c r="AR169" s="174"/>
      <c r="AS169" s="174"/>
      <c r="AT169" s="174"/>
      <c r="AU169" s="174"/>
      <c r="AV169" s="174"/>
      <c r="AW169" s="174"/>
      <c r="AX169" s="174"/>
      <c r="AY169" s="174"/>
      <c r="AZ169" s="174"/>
      <c r="BA169" s="174"/>
      <c r="BB169" s="174"/>
      <c r="BC169" s="174"/>
      <c r="BD169" s="174"/>
      <c r="BE169" s="174"/>
      <c r="BF169" s="174"/>
      <c r="BG169" s="174"/>
      <c r="BH169" s="174"/>
      <c r="BI169" s="174"/>
      <c r="BJ169" s="174"/>
      <c r="BK169" s="174"/>
      <c r="BL169" s="174"/>
      <c r="BM169" s="174"/>
      <c r="BN169" s="174"/>
      <c r="BO169" s="174"/>
      <c r="BP169" s="174"/>
      <c r="BQ169" s="174"/>
    </row>
    <row r="170" spans="18:69">
      <c r="R170" s="174"/>
      <c r="S170" s="174"/>
      <c r="T170" s="174"/>
      <c r="U170" s="174"/>
      <c r="V170" s="174"/>
      <c r="W170" s="174"/>
      <c r="X170" s="174"/>
      <c r="Y170" s="174"/>
      <c r="Z170" s="174"/>
      <c r="AA170" s="174"/>
      <c r="AB170" s="174"/>
      <c r="AC170" s="174"/>
      <c r="AD170" s="174"/>
      <c r="AE170" s="174"/>
      <c r="AF170" s="174"/>
      <c r="AG170" s="174"/>
      <c r="AH170" s="174"/>
      <c r="AI170" s="174"/>
      <c r="AJ170" s="174"/>
      <c r="AK170" s="174"/>
      <c r="AL170" s="174"/>
      <c r="AM170" s="174"/>
      <c r="AN170" s="174"/>
      <c r="AO170" s="174"/>
      <c r="AP170" s="174"/>
      <c r="AQ170" s="174"/>
      <c r="AR170" s="174"/>
      <c r="AS170" s="174"/>
      <c r="AT170" s="174"/>
      <c r="AU170" s="174"/>
      <c r="AV170" s="174"/>
      <c r="AW170" s="174"/>
      <c r="AX170" s="174"/>
      <c r="AY170" s="174"/>
      <c r="AZ170" s="174"/>
      <c r="BA170" s="174"/>
      <c r="BB170" s="174"/>
      <c r="BC170" s="174"/>
      <c r="BD170" s="174"/>
      <c r="BE170" s="174"/>
      <c r="BF170" s="174"/>
      <c r="BG170" s="174"/>
      <c r="BH170" s="174"/>
      <c r="BI170" s="174"/>
      <c r="BJ170" s="174"/>
      <c r="BK170" s="174"/>
      <c r="BL170" s="174"/>
      <c r="BM170" s="174"/>
      <c r="BN170" s="174"/>
      <c r="BO170" s="174"/>
      <c r="BP170" s="174"/>
      <c r="BQ170" s="174"/>
    </row>
    <row r="171" spans="18:69">
      <c r="R171" s="174"/>
      <c r="S171" s="174"/>
      <c r="T171" s="174"/>
      <c r="U171" s="174"/>
      <c r="V171" s="174"/>
      <c r="W171" s="174"/>
      <c r="X171" s="174"/>
      <c r="Y171" s="174"/>
      <c r="Z171" s="174"/>
      <c r="AA171" s="174"/>
      <c r="AB171" s="174"/>
      <c r="AC171" s="174"/>
      <c r="AD171" s="174"/>
      <c r="AE171" s="174"/>
      <c r="AF171" s="174"/>
      <c r="AG171" s="174"/>
      <c r="AH171" s="174"/>
      <c r="AI171" s="174"/>
      <c r="AJ171" s="174"/>
      <c r="AK171" s="174"/>
      <c r="AL171" s="174"/>
      <c r="AM171" s="174"/>
      <c r="AN171" s="174"/>
      <c r="AO171" s="174"/>
      <c r="AP171" s="174"/>
      <c r="AQ171" s="174"/>
      <c r="AR171" s="174"/>
      <c r="AS171" s="174"/>
      <c r="AT171" s="174"/>
      <c r="AU171" s="174"/>
      <c r="AV171" s="174"/>
      <c r="AW171" s="174"/>
      <c r="AX171" s="174"/>
      <c r="AY171" s="174"/>
      <c r="AZ171" s="174"/>
      <c r="BA171" s="174"/>
      <c r="BB171" s="174"/>
      <c r="BC171" s="174"/>
      <c r="BD171" s="174"/>
      <c r="BE171" s="174"/>
      <c r="BF171" s="174"/>
      <c r="BG171" s="174"/>
      <c r="BH171" s="174"/>
      <c r="BI171" s="174"/>
      <c r="BJ171" s="174"/>
      <c r="BK171" s="174"/>
      <c r="BL171" s="174"/>
      <c r="BM171" s="174"/>
      <c r="BN171" s="174"/>
      <c r="BO171" s="174"/>
      <c r="BP171" s="174"/>
      <c r="BQ171" s="174"/>
    </row>
    <row r="172" spans="18:69">
      <c r="R172" s="174"/>
      <c r="S172" s="174"/>
      <c r="T172" s="174"/>
      <c r="U172" s="174"/>
      <c r="V172" s="174"/>
      <c r="W172" s="174"/>
      <c r="X172" s="174"/>
      <c r="Y172" s="174"/>
      <c r="Z172" s="174"/>
      <c r="AA172" s="174"/>
      <c r="AB172" s="174"/>
      <c r="AC172" s="174"/>
      <c r="AD172" s="174"/>
      <c r="AE172" s="174"/>
      <c r="AF172" s="174"/>
      <c r="AG172" s="174"/>
      <c r="AH172" s="174"/>
      <c r="AI172" s="174"/>
      <c r="AJ172" s="174"/>
      <c r="AK172" s="174"/>
      <c r="AL172" s="174"/>
      <c r="AM172" s="174"/>
      <c r="AN172" s="174"/>
      <c r="AO172" s="174"/>
      <c r="AP172" s="174"/>
      <c r="AQ172" s="174"/>
      <c r="AR172" s="174"/>
      <c r="AS172" s="174"/>
      <c r="AT172" s="174"/>
      <c r="AU172" s="174"/>
      <c r="AV172" s="174"/>
      <c r="AW172" s="174"/>
      <c r="AX172" s="174"/>
      <c r="AY172" s="174"/>
      <c r="AZ172" s="174"/>
      <c r="BA172" s="174"/>
      <c r="BB172" s="174"/>
      <c r="BC172" s="174"/>
      <c r="BD172" s="174"/>
      <c r="BE172" s="174"/>
      <c r="BF172" s="174"/>
      <c r="BG172" s="174"/>
      <c r="BH172" s="174"/>
      <c r="BI172" s="174"/>
      <c r="BJ172" s="174"/>
      <c r="BK172" s="174"/>
      <c r="BL172" s="174"/>
      <c r="BM172" s="174"/>
      <c r="BN172" s="174"/>
      <c r="BO172" s="174"/>
      <c r="BP172" s="174"/>
      <c r="BQ172" s="174"/>
    </row>
    <row r="173" spans="18:69">
      <c r="R173" s="174"/>
      <c r="S173" s="174"/>
      <c r="T173" s="174"/>
      <c r="U173" s="174"/>
      <c r="V173" s="174"/>
      <c r="W173" s="174"/>
      <c r="X173" s="174"/>
      <c r="Y173" s="174"/>
      <c r="Z173" s="174"/>
      <c r="AA173" s="174"/>
      <c r="AB173" s="174"/>
      <c r="AC173" s="174"/>
      <c r="AD173" s="174"/>
      <c r="AE173" s="174"/>
      <c r="AF173" s="174"/>
      <c r="AG173" s="174"/>
      <c r="AH173" s="174"/>
      <c r="AI173" s="174"/>
      <c r="AJ173" s="174"/>
      <c r="AK173" s="174"/>
      <c r="AL173" s="174"/>
      <c r="AM173" s="174"/>
      <c r="AN173" s="174"/>
      <c r="AO173" s="174"/>
      <c r="AP173" s="174"/>
      <c r="AQ173" s="174"/>
      <c r="AR173" s="174"/>
      <c r="AS173" s="174"/>
      <c r="AT173" s="174"/>
      <c r="AU173" s="174"/>
      <c r="AV173" s="174"/>
      <c r="AW173" s="174"/>
      <c r="AX173" s="174"/>
      <c r="AY173" s="174"/>
      <c r="AZ173" s="174"/>
      <c r="BA173" s="174"/>
      <c r="BB173" s="174"/>
      <c r="BC173" s="174"/>
      <c r="BD173" s="174"/>
      <c r="BE173" s="174"/>
      <c r="BF173" s="174"/>
      <c r="BG173" s="174"/>
      <c r="BH173" s="174"/>
      <c r="BI173" s="174"/>
      <c r="BJ173" s="174"/>
      <c r="BK173" s="174"/>
      <c r="BL173" s="174"/>
      <c r="BM173" s="174"/>
      <c r="BN173" s="174"/>
      <c r="BO173" s="174"/>
      <c r="BP173" s="174"/>
      <c r="BQ173" s="174"/>
    </row>
    <row r="174" spans="18:69">
      <c r="R174" s="174"/>
      <c r="S174" s="174"/>
      <c r="T174" s="174"/>
      <c r="U174" s="174"/>
      <c r="V174" s="174"/>
      <c r="W174" s="174"/>
      <c r="X174" s="174"/>
      <c r="Y174" s="174"/>
      <c r="Z174" s="174"/>
      <c r="AA174" s="174"/>
      <c r="AB174" s="174"/>
      <c r="AC174" s="174"/>
      <c r="AD174" s="174"/>
      <c r="AE174" s="174"/>
      <c r="AF174" s="174"/>
      <c r="AG174" s="174"/>
      <c r="AH174" s="174"/>
      <c r="AI174" s="174"/>
      <c r="AJ174" s="174"/>
      <c r="AK174" s="174"/>
      <c r="AL174" s="174"/>
      <c r="AM174" s="174"/>
      <c r="AN174" s="174"/>
      <c r="AO174" s="174"/>
      <c r="AP174" s="174"/>
      <c r="AQ174" s="174"/>
      <c r="AR174" s="174"/>
      <c r="AS174" s="174"/>
      <c r="AT174" s="174"/>
      <c r="AU174" s="174"/>
      <c r="AV174" s="174"/>
      <c r="AW174" s="174"/>
      <c r="AX174" s="174"/>
      <c r="AY174" s="174"/>
      <c r="AZ174" s="174"/>
      <c r="BA174" s="174"/>
      <c r="BB174" s="174"/>
      <c r="BC174" s="174"/>
      <c r="BD174" s="174"/>
      <c r="BE174" s="174"/>
      <c r="BF174" s="174"/>
      <c r="BG174" s="174"/>
      <c r="BH174" s="174"/>
      <c r="BI174" s="174"/>
      <c r="BJ174" s="174"/>
      <c r="BK174" s="174"/>
      <c r="BL174" s="174"/>
      <c r="BM174" s="174"/>
      <c r="BN174" s="174"/>
      <c r="BO174" s="174"/>
      <c r="BP174" s="174"/>
      <c r="BQ174" s="174"/>
    </row>
    <row r="175" spans="18:69">
      <c r="R175" s="174"/>
      <c r="S175" s="174"/>
      <c r="T175" s="174"/>
      <c r="U175" s="174"/>
      <c r="V175" s="174"/>
      <c r="W175" s="174"/>
      <c r="X175" s="174"/>
      <c r="Y175" s="174"/>
      <c r="Z175" s="174"/>
      <c r="AA175" s="174"/>
      <c r="AB175" s="174"/>
      <c r="AC175" s="174"/>
      <c r="AD175" s="174"/>
      <c r="AE175" s="174"/>
      <c r="AF175" s="174"/>
      <c r="AG175" s="174"/>
      <c r="AH175" s="174"/>
      <c r="AI175" s="174"/>
      <c r="AJ175" s="174"/>
      <c r="AK175" s="174"/>
      <c r="AL175" s="174"/>
      <c r="AM175" s="174"/>
      <c r="AN175" s="174"/>
      <c r="AO175" s="174"/>
      <c r="AP175" s="174"/>
      <c r="AQ175" s="174"/>
      <c r="AR175" s="174"/>
      <c r="AS175" s="174"/>
      <c r="AT175" s="174"/>
      <c r="AU175" s="174"/>
      <c r="AV175" s="174"/>
      <c r="AW175" s="174"/>
      <c r="AX175" s="174"/>
      <c r="AY175" s="174"/>
      <c r="AZ175" s="174"/>
      <c r="BA175" s="174"/>
      <c r="BB175" s="174"/>
      <c r="BC175" s="174"/>
      <c r="BD175" s="174"/>
      <c r="BE175" s="174"/>
      <c r="BF175" s="174"/>
      <c r="BG175" s="174"/>
      <c r="BH175" s="174"/>
      <c r="BI175" s="174"/>
      <c r="BJ175" s="174"/>
      <c r="BK175" s="174"/>
      <c r="BL175" s="174"/>
      <c r="BM175" s="174"/>
      <c r="BN175" s="174"/>
      <c r="BO175" s="174"/>
      <c r="BP175" s="174"/>
      <c r="BQ175" s="174"/>
    </row>
    <row r="176" spans="18:69">
      <c r="R176" s="174"/>
      <c r="S176" s="174"/>
      <c r="T176" s="174"/>
      <c r="U176" s="174"/>
      <c r="V176" s="174"/>
      <c r="W176" s="174"/>
      <c r="X176" s="174"/>
      <c r="Y176" s="174"/>
      <c r="Z176" s="174"/>
      <c r="AA176" s="174"/>
      <c r="AB176" s="174"/>
      <c r="AC176" s="174"/>
      <c r="AD176" s="174"/>
      <c r="AE176" s="174"/>
      <c r="AF176" s="174"/>
      <c r="AG176" s="174"/>
      <c r="AH176" s="174"/>
      <c r="AI176" s="174"/>
      <c r="AJ176" s="174"/>
      <c r="AK176" s="174"/>
      <c r="AL176" s="174"/>
      <c r="AM176" s="174"/>
      <c r="AN176" s="174"/>
      <c r="AO176" s="174"/>
      <c r="AP176" s="174"/>
      <c r="AQ176" s="174"/>
      <c r="AR176" s="174"/>
      <c r="AS176" s="174"/>
      <c r="AT176" s="174"/>
      <c r="AU176" s="174"/>
      <c r="AV176" s="174"/>
      <c r="AW176" s="174"/>
      <c r="AX176" s="174"/>
      <c r="AY176" s="174"/>
      <c r="AZ176" s="174"/>
      <c r="BA176" s="174"/>
      <c r="BB176" s="174"/>
      <c r="BC176" s="174"/>
      <c r="BD176" s="174"/>
      <c r="BE176" s="174"/>
      <c r="BF176" s="174"/>
      <c r="BG176" s="174"/>
      <c r="BH176" s="174"/>
      <c r="BI176" s="174"/>
      <c r="BJ176" s="174"/>
      <c r="BK176" s="174"/>
      <c r="BL176" s="174"/>
      <c r="BM176" s="174"/>
      <c r="BN176" s="174"/>
      <c r="BO176" s="174"/>
      <c r="BP176" s="174"/>
      <c r="BQ176" s="174"/>
    </row>
    <row r="177" spans="18:69">
      <c r="R177" s="174"/>
      <c r="S177" s="174"/>
      <c r="T177" s="174"/>
      <c r="U177" s="174"/>
      <c r="V177" s="174"/>
      <c r="W177" s="174"/>
      <c r="X177" s="174"/>
      <c r="Y177" s="174"/>
      <c r="Z177" s="174"/>
      <c r="AA177" s="174"/>
      <c r="AB177" s="174"/>
      <c r="AC177" s="174"/>
      <c r="AD177" s="174"/>
      <c r="AE177" s="174"/>
      <c r="AF177" s="174"/>
      <c r="AG177" s="174"/>
      <c r="AH177" s="174"/>
      <c r="AI177" s="174"/>
      <c r="AJ177" s="174"/>
      <c r="AK177" s="174"/>
      <c r="AL177" s="174"/>
      <c r="AM177" s="174"/>
      <c r="AN177" s="174"/>
      <c r="AO177" s="174"/>
      <c r="AP177" s="174"/>
      <c r="AQ177" s="174"/>
      <c r="AR177" s="174"/>
      <c r="AS177" s="174"/>
      <c r="AT177" s="174"/>
      <c r="AU177" s="174"/>
      <c r="AV177" s="174"/>
      <c r="AW177" s="174"/>
      <c r="AX177" s="174"/>
      <c r="AY177" s="174"/>
      <c r="AZ177" s="174"/>
      <c r="BA177" s="174"/>
      <c r="BB177" s="174"/>
      <c r="BC177" s="174"/>
      <c r="BD177" s="174"/>
      <c r="BE177" s="174"/>
      <c r="BF177" s="174"/>
      <c r="BG177" s="174"/>
      <c r="BH177" s="174"/>
      <c r="BI177" s="174"/>
      <c r="BJ177" s="174"/>
      <c r="BK177" s="174"/>
      <c r="BL177" s="174"/>
      <c r="BM177" s="174"/>
      <c r="BN177" s="174"/>
      <c r="BO177" s="174"/>
      <c r="BP177" s="174"/>
      <c r="BQ177" s="174"/>
    </row>
    <row r="178" spans="18:69">
      <c r="R178" s="174"/>
      <c r="S178" s="174"/>
      <c r="T178" s="174"/>
      <c r="U178" s="174"/>
      <c r="V178" s="174"/>
      <c r="W178" s="174"/>
      <c r="X178" s="174"/>
      <c r="Y178" s="174"/>
      <c r="Z178" s="174"/>
      <c r="AA178" s="174"/>
      <c r="AB178" s="174"/>
      <c r="AC178" s="174"/>
      <c r="AD178" s="174"/>
      <c r="AE178" s="174"/>
      <c r="AF178" s="174"/>
      <c r="AG178" s="174"/>
      <c r="AH178" s="174"/>
      <c r="AI178" s="174"/>
      <c r="AJ178" s="174"/>
      <c r="AK178" s="174"/>
      <c r="AL178" s="174"/>
      <c r="AM178" s="174"/>
      <c r="AN178" s="174"/>
      <c r="AO178" s="174"/>
      <c r="AP178" s="174"/>
      <c r="AQ178" s="174"/>
      <c r="AR178" s="174"/>
      <c r="AS178" s="174"/>
      <c r="AT178" s="174"/>
      <c r="AU178" s="174"/>
      <c r="AV178" s="174"/>
      <c r="AW178" s="174"/>
      <c r="AX178" s="174"/>
      <c r="AY178" s="174"/>
      <c r="AZ178" s="174"/>
      <c r="BA178" s="174"/>
      <c r="BB178" s="174"/>
      <c r="BC178" s="174"/>
      <c r="BD178" s="174"/>
      <c r="BE178" s="174"/>
      <c r="BF178" s="174"/>
      <c r="BG178" s="174"/>
      <c r="BH178" s="174"/>
      <c r="BI178" s="174"/>
      <c r="BJ178" s="174"/>
      <c r="BK178" s="174"/>
      <c r="BL178" s="174"/>
      <c r="BM178" s="174"/>
      <c r="BN178" s="174"/>
      <c r="BO178" s="174"/>
      <c r="BP178" s="174"/>
      <c r="BQ178" s="174"/>
    </row>
    <row r="179" spans="18:69">
      <c r="R179" s="174"/>
      <c r="S179" s="174"/>
      <c r="T179" s="174"/>
      <c r="U179" s="174"/>
      <c r="V179" s="174"/>
      <c r="W179" s="174"/>
      <c r="X179" s="174"/>
      <c r="Y179" s="174"/>
      <c r="Z179" s="174"/>
      <c r="AA179" s="174"/>
      <c r="AB179" s="174"/>
      <c r="AC179" s="174"/>
      <c r="AD179" s="174"/>
      <c r="AE179" s="174"/>
      <c r="AF179" s="174"/>
      <c r="AG179" s="174"/>
      <c r="AH179" s="174"/>
      <c r="AI179" s="174"/>
      <c r="AJ179" s="174"/>
      <c r="AK179" s="174"/>
      <c r="AL179" s="174"/>
      <c r="AM179" s="174"/>
      <c r="AN179" s="174"/>
      <c r="AO179" s="174"/>
      <c r="AP179" s="174"/>
      <c r="AQ179" s="174"/>
      <c r="AR179" s="174"/>
      <c r="AS179" s="174"/>
      <c r="AT179" s="174"/>
      <c r="AU179" s="174"/>
      <c r="AV179" s="174"/>
      <c r="AW179" s="174"/>
      <c r="AX179" s="174"/>
      <c r="AY179" s="174"/>
      <c r="AZ179" s="174"/>
      <c r="BA179" s="174"/>
      <c r="BB179" s="174"/>
      <c r="BC179" s="174"/>
      <c r="BD179" s="174"/>
      <c r="BE179" s="174"/>
      <c r="BF179" s="174"/>
      <c r="BG179" s="174"/>
      <c r="BH179" s="174"/>
      <c r="BI179" s="174"/>
      <c r="BJ179" s="174"/>
      <c r="BK179" s="174"/>
      <c r="BL179" s="174"/>
      <c r="BM179" s="174"/>
      <c r="BN179" s="174"/>
      <c r="BO179" s="174"/>
      <c r="BP179" s="174"/>
      <c r="BQ179" s="174"/>
    </row>
    <row r="180" spans="18:69">
      <c r="R180" s="174"/>
      <c r="S180" s="174"/>
      <c r="T180" s="174"/>
      <c r="U180" s="174"/>
      <c r="V180" s="174"/>
      <c r="W180" s="174"/>
      <c r="X180" s="174"/>
      <c r="Y180" s="174"/>
      <c r="Z180" s="174"/>
      <c r="AA180" s="174"/>
      <c r="AB180" s="174"/>
      <c r="AC180" s="174"/>
      <c r="AD180" s="174"/>
      <c r="AE180" s="174"/>
      <c r="AF180" s="174"/>
      <c r="AG180" s="174"/>
      <c r="AH180" s="174"/>
      <c r="AI180" s="174"/>
      <c r="AJ180" s="174"/>
      <c r="AK180" s="174"/>
      <c r="AL180" s="174"/>
      <c r="AM180" s="174"/>
      <c r="AN180" s="174"/>
      <c r="AO180" s="174"/>
      <c r="AP180" s="174"/>
      <c r="AQ180" s="174"/>
      <c r="AR180" s="174"/>
      <c r="AS180" s="174"/>
      <c r="AT180" s="174"/>
      <c r="AU180" s="174"/>
      <c r="AV180" s="174"/>
      <c r="AW180" s="174"/>
      <c r="AX180" s="174"/>
      <c r="AY180" s="174"/>
      <c r="AZ180" s="174"/>
      <c r="BA180" s="174"/>
      <c r="BB180" s="174"/>
      <c r="BC180" s="174"/>
      <c r="BD180" s="174"/>
      <c r="BE180" s="174"/>
      <c r="BF180" s="174"/>
      <c r="BG180" s="174"/>
      <c r="BH180" s="174"/>
      <c r="BI180" s="174"/>
      <c r="BJ180" s="174"/>
      <c r="BK180" s="174"/>
      <c r="BL180" s="174"/>
      <c r="BM180" s="174"/>
      <c r="BN180" s="174"/>
      <c r="BO180" s="174"/>
      <c r="BP180" s="174"/>
      <c r="BQ180" s="174"/>
    </row>
    <row r="181" spans="18:69">
      <c r="R181" s="174"/>
      <c r="S181" s="174"/>
      <c r="T181" s="174"/>
      <c r="U181" s="174"/>
      <c r="V181" s="174"/>
      <c r="W181" s="174"/>
      <c r="X181" s="174"/>
      <c r="Y181" s="174"/>
      <c r="Z181" s="174"/>
      <c r="AA181" s="174"/>
      <c r="AB181" s="174"/>
      <c r="AC181" s="174"/>
      <c r="AD181" s="174"/>
      <c r="AE181" s="174"/>
      <c r="AF181" s="174"/>
      <c r="AG181" s="174"/>
      <c r="AH181" s="174"/>
      <c r="AI181" s="174"/>
      <c r="AJ181" s="174"/>
      <c r="AK181" s="174"/>
      <c r="AL181" s="174"/>
      <c r="AM181" s="174"/>
      <c r="AN181" s="174"/>
      <c r="AO181" s="174"/>
      <c r="AP181" s="174"/>
      <c r="AQ181" s="174"/>
      <c r="AR181" s="174"/>
      <c r="AS181" s="174"/>
      <c r="AT181" s="174"/>
      <c r="AU181" s="174"/>
      <c r="AV181" s="174"/>
      <c r="AW181" s="174"/>
      <c r="AX181" s="174"/>
      <c r="AY181" s="174"/>
      <c r="AZ181" s="174"/>
      <c r="BA181" s="174"/>
      <c r="BB181" s="174"/>
      <c r="BC181" s="174"/>
      <c r="BD181" s="174"/>
      <c r="BE181" s="174"/>
      <c r="BF181" s="174"/>
      <c r="BG181" s="174"/>
      <c r="BH181" s="174"/>
      <c r="BI181" s="174"/>
      <c r="BJ181" s="174"/>
      <c r="BK181" s="174"/>
      <c r="BL181" s="174"/>
      <c r="BM181" s="174"/>
      <c r="BN181" s="174"/>
      <c r="BO181" s="174"/>
      <c r="BP181" s="174"/>
      <c r="BQ181" s="174"/>
    </row>
    <row r="182" spans="18:69">
      <c r="R182" s="174"/>
      <c r="S182" s="174"/>
      <c r="T182" s="174"/>
      <c r="U182" s="174"/>
      <c r="V182" s="174"/>
      <c r="W182" s="174"/>
      <c r="X182" s="174"/>
      <c r="Y182" s="174"/>
      <c r="Z182" s="174"/>
      <c r="AA182" s="174"/>
      <c r="AB182" s="174"/>
      <c r="AC182" s="174"/>
      <c r="AD182" s="174"/>
      <c r="AE182" s="174"/>
      <c r="AF182" s="174"/>
      <c r="AG182" s="174"/>
      <c r="AH182" s="174"/>
      <c r="AI182" s="174"/>
      <c r="AJ182" s="174"/>
      <c r="AK182" s="174"/>
      <c r="AL182" s="174"/>
      <c r="AM182" s="174"/>
      <c r="AN182" s="174"/>
      <c r="AO182" s="174"/>
      <c r="AP182" s="174"/>
      <c r="AQ182" s="174"/>
      <c r="AR182" s="174"/>
      <c r="AS182" s="174"/>
      <c r="AT182" s="174"/>
      <c r="AU182" s="174"/>
      <c r="AV182" s="174"/>
      <c r="AW182" s="174"/>
      <c r="AX182" s="174"/>
      <c r="AY182" s="174"/>
      <c r="AZ182" s="174"/>
      <c r="BA182" s="174"/>
      <c r="BB182" s="174"/>
      <c r="BC182" s="174"/>
      <c r="BD182" s="174"/>
      <c r="BE182" s="174"/>
      <c r="BF182" s="174"/>
      <c r="BG182" s="174"/>
      <c r="BH182" s="174"/>
      <c r="BI182" s="174"/>
      <c r="BJ182" s="174"/>
      <c r="BK182" s="174"/>
      <c r="BL182" s="174"/>
      <c r="BM182" s="174"/>
      <c r="BN182" s="174"/>
      <c r="BO182" s="174"/>
      <c r="BP182" s="174"/>
      <c r="BQ182" s="174"/>
    </row>
    <row r="183" spans="18:69">
      <c r="R183" s="173"/>
      <c r="S183" s="173"/>
      <c r="T183" s="173"/>
      <c r="U183" s="173"/>
      <c r="V183" s="173"/>
      <c r="W183" s="173"/>
      <c r="X183" s="173"/>
      <c r="Y183" s="173"/>
      <c r="Z183" s="173"/>
      <c r="AA183" s="173"/>
      <c r="AB183" s="173"/>
      <c r="AC183" s="173"/>
      <c r="AD183" s="173"/>
      <c r="AE183" s="173"/>
      <c r="AF183" s="173"/>
      <c r="AG183" s="173"/>
      <c r="AH183" s="173"/>
      <c r="AI183" s="173"/>
      <c r="AJ183" s="173"/>
      <c r="AK183" s="173"/>
      <c r="AL183" s="173"/>
      <c r="AM183" s="173"/>
      <c r="AN183" s="173"/>
      <c r="AO183" s="173"/>
      <c r="AP183" s="173"/>
      <c r="AQ183" s="173"/>
      <c r="AR183" s="173"/>
      <c r="AS183" s="173"/>
      <c r="AT183" s="173"/>
      <c r="AU183" s="173"/>
      <c r="AV183" s="173"/>
      <c r="AW183" s="173"/>
      <c r="AX183" s="173"/>
      <c r="AY183" s="173"/>
      <c r="AZ183" s="173"/>
      <c r="BA183" s="173"/>
      <c r="BB183" s="173"/>
      <c r="BC183" s="173"/>
      <c r="BD183" s="173"/>
      <c r="BE183" s="173"/>
      <c r="BF183" s="173"/>
      <c r="BG183" s="173"/>
      <c r="BH183" s="173"/>
      <c r="BI183" s="173"/>
      <c r="BJ183" s="173"/>
      <c r="BK183" s="173"/>
      <c r="BL183" s="173"/>
      <c r="BM183" s="173"/>
      <c r="BN183" s="173"/>
      <c r="BO183" s="173"/>
      <c r="BP183" s="173"/>
      <c r="BQ183" s="173"/>
    </row>
  </sheetData>
  <pageMargins left="0.70866141732283472" right="0.70866141732283472" top="0.74803149606299213" bottom="0.74803149606299213" header="0.31496062992125984" footer="0.31496062992125984"/>
  <pageSetup paperSize="9" scale="91" fitToHeight="0" orientation="portrait" r:id="rId1"/>
  <headerFooter>
    <oddHeader>&amp;C&amp;"Arial,Regular"&amp;8&amp;F</oddHeader>
    <oddFooter>&amp;L&amp;"Arial,Bold"&amp;8 Confidential&amp;C&amp;"Arial,Regular"&amp;8&amp;D&amp;R&amp;"Arial,Regular"&amp;8Page &amp;P</oddFooter>
  </headerFooter>
  <rowBreaks count="2" manualBreakCount="2">
    <brk id="40" max="6" man="1"/>
    <brk id="92"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47987-B9A8-4BC8-8D89-DF17586632DC}">
  <sheetPr>
    <pageSetUpPr fitToPage="1"/>
  </sheetPr>
  <dimension ref="A1:J83"/>
  <sheetViews>
    <sheetView view="pageBreakPreview" zoomScale="130" zoomScaleNormal="100" zoomScaleSheetLayoutView="130" zoomScalePageLayoutView="85" workbookViewId="0">
      <selection activeCell="C31" sqref="C31"/>
    </sheetView>
  </sheetViews>
  <sheetFormatPr defaultColWidth="2.85546875" defaultRowHeight="11.25"/>
  <cols>
    <col min="1" max="1" width="7.85546875" style="34" customWidth="1"/>
    <col min="2" max="2" width="50.85546875" style="3" bestFit="1" customWidth="1"/>
    <col min="3" max="4" width="8" style="3" customWidth="1"/>
    <col min="5" max="5" width="16.5703125" style="27" customWidth="1"/>
    <col min="6" max="6" width="15" style="27" customWidth="1"/>
    <col min="7" max="7" width="17.5703125" style="27" customWidth="1"/>
    <col min="8" max="9" width="18.140625" style="52" customWidth="1"/>
    <col min="10" max="10" width="19.5703125" style="51" customWidth="1"/>
    <col min="11" max="11" width="20" style="3" customWidth="1"/>
    <col min="12" max="16384" width="2.85546875" style="3"/>
  </cols>
  <sheetData>
    <row r="1" spans="1:10" ht="12" thickBot="1">
      <c r="A1" s="129">
        <v>3</v>
      </c>
      <c r="B1" s="135" t="s">
        <v>56</v>
      </c>
      <c r="C1" s="129"/>
      <c r="D1" s="129"/>
      <c r="E1" s="129"/>
      <c r="F1" s="129"/>
      <c r="G1" s="75"/>
      <c r="H1" s="76"/>
      <c r="I1" s="66"/>
    </row>
    <row r="2" spans="1:10">
      <c r="A2" s="54" t="s">
        <v>9</v>
      </c>
      <c r="B2" s="55" t="s">
        <v>10</v>
      </c>
      <c r="C2" s="56" t="s">
        <v>11</v>
      </c>
      <c r="D2" s="56" t="s">
        <v>12</v>
      </c>
      <c r="E2" s="57" t="s">
        <v>13</v>
      </c>
      <c r="F2" s="74" t="s">
        <v>14</v>
      </c>
      <c r="G2" s="45"/>
      <c r="H2" s="53"/>
      <c r="I2" s="53"/>
    </row>
    <row r="3" spans="1:10">
      <c r="A3" s="136">
        <v>3.1</v>
      </c>
      <c r="B3" s="137" t="s">
        <v>82</v>
      </c>
      <c r="C3" s="138"/>
      <c r="D3" s="138"/>
      <c r="E3" s="139"/>
      <c r="F3" s="139"/>
      <c r="G3" s="3"/>
      <c r="H3" s="3"/>
      <c r="I3" s="3"/>
      <c r="J3" s="3"/>
    </row>
    <row r="4" spans="1:10">
      <c r="A4" s="49"/>
      <c r="B4" s="38" t="s">
        <v>40</v>
      </c>
      <c r="C4" s="80"/>
      <c r="D4" s="80"/>
      <c r="E4" s="68"/>
      <c r="F4" s="68"/>
      <c r="G4" s="3"/>
      <c r="H4" s="3"/>
      <c r="I4" s="3"/>
      <c r="J4" s="3"/>
    </row>
    <row r="5" spans="1:10">
      <c r="A5" s="153" t="s">
        <v>146</v>
      </c>
      <c r="B5" s="41" t="s">
        <v>39</v>
      </c>
      <c r="C5" s="80">
        <v>175</v>
      </c>
      <c r="D5" s="80" t="s">
        <v>16</v>
      </c>
      <c r="E5" s="68"/>
      <c r="F5" s="68">
        <f>C5*E5</f>
        <v>0</v>
      </c>
      <c r="G5" s="3"/>
      <c r="H5" s="3"/>
      <c r="I5" s="3"/>
      <c r="J5" s="3"/>
    </row>
    <row r="6" spans="1:10" ht="22.5">
      <c r="A6" s="153" t="s">
        <v>147</v>
      </c>
      <c r="B6" s="41" t="s">
        <v>143</v>
      </c>
      <c r="C6" s="80">
        <v>175</v>
      </c>
      <c r="D6" s="80" t="s">
        <v>16</v>
      </c>
      <c r="E6" s="68"/>
      <c r="F6" s="68">
        <f>C6*E6</f>
        <v>0</v>
      </c>
      <c r="G6" s="3"/>
      <c r="H6" s="3"/>
      <c r="I6" s="3"/>
      <c r="J6" s="3"/>
    </row>
    <row r="7" spans="1:10" ht="22.5">
      <c r="A7" s="153" t="s">
        <v>188</v>
      </c>
      <c r="B7" s="41" t="s">
        <v>144</v>
      </c>
      <c r="C7" s="80">
        <v>175</v>
      </c>
      <c r="D7" s="80" t="s">
        <v>16</v>
      </c>
      <c r="E7" s="68"/>
      <c r="F7" s="68">
        <f>C7*E7</f>
        <v>0</v>
      </c>
      <c r="G7" s="3"/>
      <c r="H7" s="3"/>
      <c r="I7" s="3"/>
      <c r="J7" s="3"/>
    </row>
    <row r="8" spans="1:10" ht="22.5">
      <c r="A8" s="153" t="s">
        <v>189</v>
      </c>
      <c r="B8" s="41" t="s">
        <v>298</v>
      </c>
      <c r="C8" s="80">
        <v>175</v>
      </c>
      <c r="D8" s="80" t="s">
        <v>16</v>
      </c>
      <c r="E8" s="68"/>
      <c r="F8" s="68">
        <f>C8*E8</f>
        <v>0</v>
      </c>
      <c r="G8" s="3"/>
      <c r="H8" s="3"/>
      <c r="I8" s="3"/>
      <c r="J8" s="3"/>
    </row>
    <row r="9" spans="1:10">
      <c r="A9" s="49"/>
      <c r="B9" s="41"/>
      <c r="C9" s="80"/>
      <c r="D9" s="80"/>
      <c r="E9" s="68"/>
      <c r="F9" s="68"/>
      <c r="G9" s="3"/>
      <c r="H9" s="3"/>
      <c r="I9" s="3"/>
      <c r="J9" s="3"/>
    </row>
    <row r="10" spans="1:10">
      <c r="A10" s="49"/>
      <c r="B10" s="38" t="s">
        <v>190</v>
      </c>
      <c r="C10" s="80"/>
      <c r="D10" s="80"/>
      <c r="E10" s="68"/>
      <c r="F10" s="68"/>
      <c r="G10" s="3"/>
      <c r="H10" s="3"/>
      <c r="I10" s="3"/>
      <c r="J10" s="3"/>
    </row>
    <row r="11" spans="1:10" ht="14.25" customHeight="1">
      <c r="A11" s="153" t="s">
        <v>192</v>
      </c>
      <c r="B11" s="41" t="s">
        <v>191</v>
      </c>
      <c r="C11" s="80">
        <v>719</v>
      </c>
      <c r="D11" s="80" t="s">
        <v>16</v>
      </c>
      <c r="E11" s="68"/>
      <c r="F11" s="68">
        <f>C11*E11</f>
        <v>0</v>
      </c>
      <c r="G11" s="3"/>
      <c r="H11" s="3"/>
      <c r="I11" s="3"/>
      <c r="J11" s="3"/>
    </row>
    <row r="12" spans="1:10">
      <c r="A12" s="153" t="s">
        <v>193</v>
      </c>
      <c r="B12" s="41" t="s">
        <v>48</v>
      </c>
      <c r="C12" s="80">
        <v>719</v>
      </c>
      <c r="D12" s="80" t="s">
        <v>16</v>
      </c>
      <c r="E12" s="68"/>
      <c r="F12" s="68">
        <f>C12*E12</f>
        <v>0</v>
      </c>
      <c r="G12" s="3"/>
      <c r="H12" s="3"/>
      <c r="I12" s="3"/>
      <c r="J12" s="3"/>
    </row>
    <row r="13" spans="1:10" ht="22.5">
      <c r="A13" s="153" t="s">
        <v>194</v>
      </c>
      <c r="B13" s="41" t="s">
        <v>197</v>
      </c>
      <c r="C13" s="80">
        <v>719</v>
      </c>
      <c r="D13" s="80" t="s">
        <v>16</v>
      </c>
      <c r="E13" s="68"/>
      <c r="F13" s="68">
        <f>C13*E13</f>
        <v>0</v>
      </c>
      <c r="G13" s="3"/>
      <c r="H13" s="3"/>
      <c r="I13" s="3"/>
      <c r="J13" s="3"/>
    </row>
    <row r="14" spans="1:10">
      <c r="A14" s="49"/>
      <c r="B14" s="41"/>
      <c r="C14" s="80"/>
      <c r="D14" s="80"/>
      <c r="E14" s="68"/>
      <c r="F14" s="68"/>
      <c r="G14" s="3"/>
      <c r="H14" s="3"/>
      <c r="I14" s="3"/>
      <c r="J14" s="3"/>
    </row>
    <row r="15" spans="1:10">
      <c r="A15" s="49"/>
      <c r="B15" s="155" t="s">
        <v>309</v>
      </c>
      <c r="C15" s="80"/>
      <c r="D15" s="80"/>
      <c r="E15" s="68"/>
      <c r="F15" s="68"/>
      <c r="G15" s="3"/>
      <c r="H15" s="3"/>
      <c r="I15" s="3"/>
      <c r="J15" s="3"/>
    </row>
    <row r="16" spans="1:10" ht="33.75">
      <c r="A16" s="153" t="s">
        <v>195</v>
      </c>
      <c r="B16" s="41" t="s">
        <v>196</v>
      </c>
      <c r="C16" s="80">
        <v>910</v>
      </c>
      <c r="D16" s="80" t="s">
        <v>16</v>
      </c>
      <c r="E16" s="68"/>
      <c r="F16" s="68">
        <f>C16*E16</f>
        <v>0</v>
      </c>
      <c r="G16" s="3"/>
      <c r="H16" s="3"/>
      <c r="I16" s="3"/>
      <c r="J16" s="3"/>
    </row>
    <row r="17" spans="1:10">
      <c r="A17" s="49"/>
      <c r="B17" s="41"/>
      <c r="C17" s="80"/>
      <c r="D17" s="80"/>
      <c r="E17" s="68"/>
      <c r="F17" s="68"/>
      <c r="G17" s="3"/>
      <c r="H17" s="3"/>
      <c r="I17" s="3"/>
      <c r="J17" s="3"/>
    </row>
    <row r="18" spans="1:10">
      <c r="A18" s="49"/>
      <c r="B18" s="38" t="s">
        <v>121</v>
      </c>
      <c r="C18" s="80"/>
      <c r="D18" s="80"/>
      <c r="E18" s="68"/>
      <c r="F18" s="68"/>
      <c r="G18" s="3"/>
      <c r="H18" s="3"/>
      <c r="I18" s="3"/>
      <c r="J18" s="3"/>
    </row>
    <row r="19" spans="1:10" ht="33.75">
      <c r="A19" s="153" t="s">
        <v>195</v>
      </c>
      <c r="B19" s="41" t="s">
        <v>196</v>
      </c>
      <c r="C19" s="80">
        <v>250</v>
      </c>
      <c r="D19" s="80" t="s">
        <v>16</v>
      </c>
      <c r="E19" s="68"/>
      <c r="F19" s="68">
        <f>C19*E19</f>
        <v>0</v>
      </c>
      <c r="G19" s="3"/>
      <c r="H19" s="3"/>
      <c r="I19" s="3"/>
      <c r="J19" s="3"/>
    </row>
    <row r="20" spans="1:10">
      <c r="A20" s="49"/>
      <c r="B20" s="41"/>
      <c r="C20" s="80"/>
      <c r="D20" s="80"/>
      <c r="E20" s="68"/>
      <c r="F20" s="72"/>
      <c r="G20" s="3"/>
      <c r="H20" s="3"/>
      <c r="I20" s="3"/>
      <c r="J20" s="3"/>
    </row>
    <row r="21" spans="1:10">
      <c r="A21" s="140">
        <v>3.2</v>
      </c>
      <c r="B21" s="137" t="s">
        <v>127</v>
      </c>
      <c r="C21" s="141"/>
      <c r="D21" s="141"/>
      <c r="E21" s="139"/>
      <c r="F21" s="142"/>
      <c r="G21" s="3"/>
      <c r="H21" s="3"/>
      <c r="I21" s="3"/>
      <c r="J21" s="3"/>
    </row>
    <row r="22" spans="1:10" ht="33.75">
      <c r="A22" s="153" t="s">
        <v>199</v>
      </c>
      <c r="B22" s="41" t="s">
        <v>198</v>
      </c>
      <c r="C22" s="80">
        <v>987</v>
      </c>
      <c r="D22" s="41" t="s">
        <v>16</v>
      </c>
      <c r="E22" s="68"/>
      <c r="F22" s="60">
        <f>E22*C22</f>
        <v>0</v>
      </c>
      <c r="G22" s="3"/>
      <c r="H22" s="3"/>
      <c r="I22" s="3"/>
      <c r="J22" s="3"/>
    </row>
    <row r="23" spans="1:10" ht="22.5">
      <c r="A23" s="49" t="s">
        <v>201</v>
      </c>
      <c r="B23" s="41" t="s">
        <v>200</v>
      </c>
      <c r="C23" s="80">
        <v>14</v>
      </c>
      <c r="D23" s="80" t="s">
        <v>42</v>
      </c>
      <c r="E23" s="68"/>
      <c r="F23" s="68">
        <f>C23*E23</f>
        <v>0</v>
      </c>
      <c r="G23" s="3"/>
      <c r="H23" s="3"/>
      <c r="I23" s="3"/>
      <c r="J23" s="3"/>
    </row>
    <row r="24" spans="1:10">
      <c r="A24" s="49" t="s">
        <v>202</v>
      </c>
      <c r="B24" s="41" t="s">
        <v>122</v>
      </c>
      <c r="C24" s="80">
        <v>90</v>
      </c>
      <c r="D24" s="80" t="s">
        <v>16</v>
      </c>
      <c r="E24" s="68"/>
      <c r="F24" s="68">
        <f>C24*E24</f>
        <v>0</v>
      </c>
      <c r="G24" s="3"/>
      <c r="H24" s="3"/>
      <c r="I24" s="3"/>
      <c r="J24" s="3"/>
    </row>
    <row r="25" spans="1:10">
      <c r="A25" s="49" t="s">
        <v>203</v>
      </c>
      <c r="B25" s="41" t="s">
        <v>123</v>
      </c>
      <c r="C25" s="80">
        <v>26</v>
      </c>
      <c r="D25" s="80" t="s">
        <v>21</v>
      </c>
      <c r="E25" s="68"/>
      <c r="F25" s="68">
        <f>C25*E25</f>
        <v>0</v>
      </c>
      <c r="G25" s="3"/>
      <c r="H25" s="3"/>
      <c r="I25" s="3"/>
      <c r="J25" s="3"/>
    </row>
    <row r="26" spans="1:10">
      <c r="A26" s="49" t="s">
        <v>204</v>
      </c>
      <c r="B26" s="41" t="s">
        <v>299</v>
      </c>
      <c r="C26" s="80">
        <v>70</v>
      </c>
      <c r="D26" s="80" t="s">
        <v>21</v>
      </c>
      <c r="E26" s="68"/>
      <c r="F26" s="68">
        <f>C26*E26</f>
        <v>0</v>
      </c>
      <c r="G26" s="3"/>
      <c r="H26" s="3"/>
      <c r="I26" s="3"/>
      <c r="J26" s="3"/>
    </row>
    <row r="27" spans="1:10">
      <c r="A27" s="153" t="s">
        <v>307</v>
      </c>
      <c r="B27" s="41" t="s">
        <v>308</v>
      </c>
      <c r="C27" s="80">
        <v>37</v>
      </c>
      <c r="D27" s="80" t="s">
        <v>16</v>
      </c>
      <c r="E27" s="68"/>
      <c r="F27" s="68">
        <f>C27*E27</f>
        <v>0</v>
      </c>
      <c r="G27" s="3"/>
      <c r="H27" s="3"/>
      <c r="I27" s="3"/>
      <c r="J27" s="3"/>
    </row>
    <row r="28" spans="1:10">
      <c r="A28" s="49"/>
      <c r="B28" s="41"/>
      <c r="C28" s="80"/>
      <c r="D28" s="80"/>
      <c r="E28" s="68"/>
      <c r="F28" s="68"/>
      <c r="G28" s="3"/>
      <c r="H28" s="3"/>
      <c r="I28" s="3"/>
      <c r="J28" s="3"/>
    </row>
    <row r="29" spans="1:10">
      <c r="A29" s="140">
        <v>3.3</v>
      </c>
      <c r="B29" s="137" t="s">
        <v>49</v>
      </c>
      <c r="C29" s="138"/>
      <c r="D29" s="138"/>
      <c r="E29" s="139"/>
      <c r="F29" s="139"/>
      <c r="G29" s="3"/>
      <c r="H29" s="3"/>
      <c r="I29" s="3"/>
      <c r="J29" s="3"/>
    </row>
    <row r="30" spans="1:10">
      <c r="A30" s="153" t="s">
        <v>205</v>
      </c>
      <c r="B30" s="41" t="s">
        <v>310</v>
      </c>
      <c r="C30" s="80">
        <v>35</v>
      </c>
      <c r="D30" s="80" t="s">
        <v>21</v>
      </c>
      <c r="E30" s="68"/>
      <c r="F30" s="68">
        <f>C30*E30</f>
        <v>0</v>
      </c>
      <c r="G30" s="3"/>
      <c r="H30" s="3"/>
      <c r="I30" s="3"/>
      <c r="J30" s="3"/>
    </row>
    <row r="31" spans="1:10">
      <c r="A31" s="49" t="s">
        <v>206</v>
      </c>
      <c r="B31" s="41" t="s">
        <v>124</v>
      </c>
      <c r="C31" s="80">
        <v>212</v>
      </c>
      <c r="D31" s="80" t="s">
        <v>21</v>
      </c>
      <c r="E31" s="68"/>
      <c r="F31" s="68">
        <f>C31*E31</f>
        <v>0</v>
      </c>
      <c r="G31" s="3"/>
      <c r="H31" s="3"/>
      <c r="I31" s="3"/>
      <c r="J31" s="3"/>
    </row>
    <row r="32" spans="1:10">
      <c r="A32" s="49" t="s">
        <v>227</v>
      </c>
      <c r="B32" s="41" t="s">
        <v>228</v>
      </c>
      <c r="C32" s="80">
        <v>4</v>
      </c>
      <c r="D32" s="80" t="s">
        <v>17</v>
      </c>
      <c r="E32" s="68"/>
      <c r="F32" s="68">
        <f>C32*E32</f>
        <v>0</v>
      </c>
      <c r="G32" s="3"/>
      <c r="H32" s="3"/>
      <c r="I32" s="3"/>
      <c r="J32" s="3"/>
    </row>
    <row r="33" spans="1:10">
      <c r="A33" s="49"/>
      <c r="B33" s="41"/>
      <c r="C33" s="80"/>
      <c r="D33" s="80"/>
      <c r="E33" s="68"/>
      <c r="F33" s="68"/>
      <c r="G33" s="3"/>
      <c r="H33" s="3"/>
      <c r="I33" s="3"/>
      <c r="J33" s="3"/>
    </row>
    <row r="34" spans="1:10">
      <c r="A34" s="140">
        <v>3.4</v>
      </c>
      <c r="B34" s="137" t="s">
        <v>128</v>
      </c>
      <c r="C34" s="138"/>
      <c r="D34" s="138"/>
      <c r="E34" s="139"/>
      <c r="F34" s="139"/>
      <c r="G34" s="3"/>
      <c r="H34" s="3"/>
      <c r="I34" s="3"/>
      <c r="J34" s="3"/>
    </row>
    <row r="35" spans="1:10" ht="33.75">
      <c r="A35" s="49" t="s">
        <v>208</v>
      </c>
      <c r="B35" s="41" t="s">
        <v>207</v>
      </c>
      <c r="C35" s="80">
        <v>26</v>
      </c>
      <c r="D35" s="80" t="s">
        <v>21</v>
      </c>
      <c r="E35" s="68"/>
      <c r="F35" s="68">
        <f t="shared" ref="F35:F40" si="0">C35*E35</f>
        <v>0</v>
      </c>
      <c r="G35" s="3"/>
      <c r="H35" s="3"/>
      <c r="I35" s="3"/>
      <c r="J35" s="3"/>
    </row>
    <row r="36" spans="1:10" ht="22.5">
      <c r="A36" s="49" t="s">
        <v>209</v>
      </c>
      <c r="B36" s="41" t="s">
        <v>125</v>
      </c>
      <c r="C36" s="80">
        <v>90</v>
      </c>
      <c r="D36" s="80" t="s">
        <v>21</v>
      </c>
      <c r="E36" s="68"/>
      <c r="F36" s="68">
        <f t="shared" si="0"/>
        <v>0</v>
      </c>
      <c r="G36" s="45"/>
      <c r="H36" s="53"/>
      <c r="I36" s="65"/>
    </row>
    <row r="37" spans="1:10" ht="22.5">
      <c r="A37" s="122" t="s">
        <v>210</v>
      </c>
      <c r="B37" s="121" t="s">
        <v>126</v>
      </c>
      <c r="C37" s="95">
        <v>4</v>
      </c>
      <c r="D37" s="95" t="s">
        <v>9</v>
      </c>
      <c r="E37" s="68"/>
      <c r="F37" s="68">
        <f t="shared" si="0"/>
        <v>0</v>
      </c>
      <c r="G37" s="45"/>
      <c r="H37" s="53"/>
      <c r="I37" s="65"/>
    </row>
    <row r="38" spans="1:10" ht="33.75">
      <c r="A38" s="101" t="s">
        <v>211</v>
      </c>
      <c r="B38" s="102" t="s">
        <v>87</v>
      </c>
      <c r="C38" s="103">
        <v>1</v>
      </c>
      <c r="D38" s="103" t="s">
        <v>24</v>
      </c>
      <c r="E38" s="68"/>
      <c r="F38" s="68">
        <f t="shared" si="0"/>
        <v>0</v>
      </c>
      <c r="G38" s="45"/>
      <c r="H38" s="53"/>
      <c r="I38" s="65"/>
    </row>
    <row r="39" spans="1:10">
      <c r="A39" s="153" t="s">
        <v>212</v>
      </c>
      <c r="B39" s="41" t="s">
        <v>235</v>
      </c>
      <c r="C39" s="103">
        <v>17</v>
      </c>
      <c r="D39" s="103" t="s">
        <v>16</v>
      </c>
      <c r="E39" s="68"/>
      <c r="F39" s="68">
        <f t="shared" si="0"/>
        <v>0</v>
      </c>
      <c r="G39" s="45"/>
      <c r="H39" s="53"/>
      <c r="I39" s="65"/>
    </row>
    <row r="40" spans="1:10">
      <c r="A40" s="49" t="s">
        <v>304</v>
      </c>
      <c r="B40" s="41" t="s">
        <v>62</v>
      </c>
      <c r="C40" s="80">
        <v>56</v>
      </c>
      <c r="D40" s="80" t="s">
        <v>16</v>
      </c>
      <c r="E40" s="68"/>
      <c r="F40" s="68">
        <f t="shared" si="0"/>
        <v>0</v>
      </c>
      <c r="G40" s="3"/>
      <c r="H40" s="3"/>
      <c r="I40" s="3"/>
      <c r="J40" s="3"/>
    </row>
    <row r="43" spans="1:10" ht="12" thickBot="1">
      <c r="A43" s="159" t="s">
        <v>59</v>
      </c>
      <c r="B43" s="169"/>
      <c r="C43" s="169"/>
      <c r="D43" s="169"/>
      <c r="E43" s="161"/>
      <c r="F43" s="46">
        <f>SUM(F4:F40)</f>
        <v>0</v>
      </c>
    </row>
    <row r="44" spans="1:10" ht="12" thickTop="1">
      <c r="A44" s="33"/>
      <c r="B44" s="1"/>
      <c r="C44" s="1"/>
      <c r="D44" s="1"/>
      <c r="E44" s="2"/>
      <c r="F44" s="2"/>
    </row>
    <row r="45" spans="1:10">
      <c r="A45" s="33"/>
      <c r="B45" s="1"/>
      <c r="C45" s="1"/>
      <c r="D45" s="1"/>
      <c r="E45" s="2"/>
      <c r="F45" s="2"/>
    </row>
    <row r="46" spans="1:10">
      <c r="A46" s="33"/>
      <c r="B46" s="1"/>
      <c r="C46" s="1"/>
      <c r="D46" s="1"/>
      <c r="E46" s="2"/>
      <c r="F46" s="2"/>
    </row>
    <row r="47" spans="1:10">
      <c r="A47" s="33"/>
      <c r="B47" s="1"/>
      <c r="C47" s="1"/>
      <c r="D47" s="1"/>
      <c r="E47" s="2"/>
      <c r="F47" s="2"/>
    </row>
    <row r="48" spans="1:10">
      <c r="A48" s="33"/>
      <c r="B48" s="1"/>
      <c r="C48" s="1"/>
      <c r="D48" s="1"/>
      <c r="E48" s="2"/>
      <c r="F48" s="2"/>
    </row>
    <row r="49" spans="1:6">
      <c r="A49" s="33"/>
      <c r="B49" s="1"/>
      <c r="C49" s="1"/>
      <c r="D49" s="1"/>
      <c r="E49" s="2"/>
      <c r="F49" s="2"/>
    </row>
    <row r="50" spans="1:6">
      <c r="A50" s="33"/>
      <c r="B50" s="1"/>
      <c r="C50" s="1"/>
      <c r="D50" s="1"/>
      <c r="E50" s="2"/>
      <c r="F50" s="2"/>
    </row>
    <row r="51" spans="1:6">
      <c r="A51" s="33"/>
      <c r="B51" s="1"/>
      <c r="C51" s="1"/>
      <c r="D51" s="1"/>
      <c r="E51" s="2"/>
      <c r="F51" s="2"/>
    </row>
    <row r="52" spans="1:6">
      <c r="A52" s="33"/>
      <c r="B52" s="1"/>
      <c r="C52" s="1"/>
      <c r="D52" s="1"/>
      <c r="E52" s="2"/>
      <c r="F52" s="2"/>
    </row>
    <row r="53" spans="1:6">
      <c r="A53" s="33"/>
      <c r="B53" s="1"/>
      <c r="C53" s="1"/>
      <c r="D53" s="1"/>
      <c r="E53" s="2"/>
      <c r="F53" s="2"/>
    </row>
    <row r="54" spans="1:6">
      <c r="A54" s="33"/>
      <c r="B54" s="1"/>
      <c r="C54" s="1"/>
      <c r="D54" s="1"/>
      <c r="E54" s="2"/>
      <c r="F54" s="2"/>
    </row>
    <row r="55" spans="1:6">
      <c r="A55" s="33"/>
      <c r="B55" s="1"/>
      <c r="C55" s="1"/>
      <c r="D55" s="1"/>
      <c r="E55" s="2"/>
      <c r="F55" s="2"/>
    </row>
    <row r="56" spans="1:6">
      <c r="A56" s="33"/>
      <c r="B56" s="1"/>
      <c r="C56" s="1"/>
      <c r="D56" s="1"/>
      <c r="E56" s="2"/>
      <c r="F56" s="2"/>
    </row>
    <row r="57" spans="1:6">
      <c r="A57" s="33"/>
      <c r="B57" s="1"/>
      <c r="C57" s="1"/>
      <c r="D57" s="1"/>
      <c r="E57" s="2"/>
      <c r="F57" s="2"/>
    </row>
    <row r="58" spans="1:6">
      <c r="A58" s="33"/>
      <c r="B58" s="1"/>
      <c r="C58" s="1"/>
      <c r="D58" s="1"/>
      <c r="E58" s="2"/>
      <c r="F58" s="2"/>
    </row>
    <row r="59" spans="1:6">
      <c r="A59" s="33"/>
      <c r="B59" s="1"/>
      <c r="C59" s="1"/>
      <c r="D59" s="1"/>
      <c r="E59" s="2"/>
      <c r="F59" s="2"/>
    </row>
    <row r="60" spans="1:6">
      <c r="A60" s="33"/>
      <c r="B60" s="1"/>
      <c r="C60" s="1"/>
      <c r="D60" s="1"/>
      <c r="E60" s="2"/>
      <c r="F60" s="2"/>
    </row>
    <row r="61" spans="1:6">
      <c r="A61" s="33"/>
      <c r="B61" s="1"/>
      <c r="C61" s="1"/>
      <c r="D61" s="1"/>
      <c r="E61" s="2"/>
      <c r="F61" s="2"/>
    </row>
    <row r="62" spans="1:6">
      <c r="A62" s="33"/>
      <c r="B62" s="1"/>
      <c r="C62" s="1"/>
      <c r="D62" s="1"/>
      <c r="E62" s="2"/>
      <c r="F62" s="2"/>
    </row>
    <row r="63" spans="1:6">
      <c r="A63" s="33"/>
      <c r="B63" s="1"/>
      <c r="C63" s="1"/>
      <c r="D63" s="1"/>
      <c r="E63" s="2"/>
      <c r="F63" s="2"/>
    </row>
    <row r="64" spans="1:6">
      <c r="A64" s="33"/>
      <c r="B64" s="1"/>
      <c r="C64" s="1"/>
      <c r="D64" s="1"/>
      <c r="E64" s="2"/>
      <c r="F64" s="2"/>
    </row>
    <row r="65" spans="1:6">
      <c r="A65" s="33"/>
      <c r="B65" s="1"/>
      <c r="C65" s="1"/>
      <c r="D65" s="1"/>
      <c r="E65" s="2"/>
      <c r="F65" s="2"/>
    </row>
    <row r="66" spans="1:6">
      <c r="A66" s="33"/>
      <c r="B66" s="1"/>
      <c r="C66" s="1"/>
      <c r="D66" s="1"/>
      <c r="E66" s="2"/>
      <c r="F66" s="2"/>
    </row>
    <row r="67" spans="1:6">
      <c r="A67" s="33"/>
      <c r="B67" s="1"/>
      <c r="C67" s="1"/>
      <c r="D67" s="1"/>
      <c r="E67" s="2"/>
      <c r="F67" s="2"/>
    </row>
    <row r="68" spans="1:6">
      <c r="A68" s="33"/>
      <c r="B68" s="1"/>
      <c r="C68" s="1"/>
      <c r="D68" s="1"/>
      <c r="E68" s="2"/>
      <c r="F68" s="2"/>
    </row>
    <row r="69" spans="1:6">
      <c r="A69" s="33"/>
      <c r="B69" s="1"/>
      <c r="C69" s="1"/>
      <c r="D69" s="1"/>
      <c r="E69" s="2"/>
      <c r="F69" s="2"/>
    </row>
    <row r="70" spans="1:6">
      <c r="A70" s="33"/>
      <c r="B70" s="1"/>
      <c r="C70" s="1"/>
      <c r="D70" s="1"/>
      <c r="E70" s="2"/>
      <c r="F70" s="2"/>
    </row>
    <row r="71" spans="1:6">
      <c r="A71" s="33"/>
      <c r="B71" s="1"/>
      <c r="C71" s="1"/>
      <c r="D71" s="1"/>
      <c r="E71" s="2"/>
      <c r="F71" s="2"/>
    </row>
    <row r="72" spans="1:6">
      <c r="A72" s="33"/>
      <c r="B72" s="1"/>
      <c r="C72" s="1"/>
      <c r="D72" s="1"/>
      <c r="E72" s="2"/>
      <c r="F72" s="2"/>
    </row>
    <row r="73" spans="1:6">
      <c r="A73" s="33"/>
      <c r="B73" s="1"/>
      <c r="C73" s="1"/>
      <c r="D73" s="1"/>
      <c r="E73" s="2"/>
      <c r="F73" s="2"/>
    </row>
    <row r="74" spans="1:6">
      <c r="A74" s="33"/>
      <c r="B74" s="1"/>
      <c r="C74" s="1"/>
      <c r="D74" s="1"/>
      <c r="E74" s="2"/>
      <c r="F74" s="2"/>
    </row>
    <row r="75" spans="1:6">
      <c r="A75" s="33"/>
      <c r="B75" s="1"/>
      <c r="C75" s="1"/>
      <c r="D75" s="1"/>
      <c r="E75" s="2"/>
      <c r="F75" s="2"/>
    </row>
    <row r="76" spans="1:6">
      <c r="A76" s="33"/>
      <c r="B76" s="1"/>
      <c r="C76" s="1"/>
      <c r="D76" s="1"/>
      <c r="E76" s="2"/>
      <c r="F76" s="2"/>
    </row>
    <row r="77" spans="1:6">
      <c r="A77" s="33"/>
      <c r="B77" s="1"/>
      <c r="C77" s="1"/>
      <c r="D77" s="1"/>
      <c r="E77" s="2"/>
      <c r="F77" s="2"/>
    </row>
    <row r="78" spans="1:6">
      <c r="A78" s="33"/>
      <c r="B78" s="1"/>
      <c r="C78" s="1"/>
      <c r="D78" s="1"/>
      <c r="E78" s="2"/>
      <c r="F78" s="2"/>
    </row>
    <row r="79" spans="1:6">
      <c r="A79" s="33"/>
      <c r="B79" s="1"/>
      <c r="C79" s="1"/>
      <c r="D79" s="1"/>
      <c r="E79" s="2"/>
      <c r="F79" s="2"/>
    </row>
    <row r="80" spans="1:6">
      <c r="A80" s="33"/>
      <c r="B80" s="1"/>
      <c r="C80" s="1"/>
      <c r="D80" s="1"/>
      <c r="E80" s="2"/>
      <c r="F80" s="2"/>
    </row>
    <row r="81" spans="1:6">
      <c r="A81" s="33"/>
      <c r="B81" s="1"/>
      <c r="C81" s="1"/>
      <c r="D81" s="1"/>
      <c r="E81" s="2"/>
      <c r="F81" s="2"/>
    </row>
    <row r="82" spans="1:6">
      <c r="A82" s="33"/>
      <c r="B82" s="1"/>
      <c r="C82" s="1"/>
      <c r="D82" s="1"/>
      <c r="E82" s="2"/>
      <c r="F82" s="2"/>
    </row>
    <row r="83" spans="1:6">
      <c r="A83" s="33"/>
      <c r="B83" s="1"/>
      <c r="C83" s="1"/>
      <c r="D83" s="1"/>
      <c r="E83" s="2"/>
      <c r="F83" s="2"/>
    </row>
  </sheetData>
  <mergeCells count="1">
    <mergeCell ref="A43:E43"/>
  </mergeCells>
  <pageMargins left="0.70866141732283505" right="0.70866141732283505" top="0.74803149606299202" bottom="0.74803149606299202" header="0.31496062992126" footer="0.31496062992126"/>
  <pageSetup paperSize="9" scale="82" fitToHeight="0" orientation="portrait" r:id="rId1"/>
  <headerFooter>
    <oddHeader>&amp;C
&amp;R&amp;G</oddHeader>
    <oddFooter>&amp;L&amp;"Arial,Bold"&amp;6Schedule of Quantities - Stage []&amp;"Arial,Regular"
PROJECT NAME, ADDRESS 
&amp;"Arial,Bold"Page &amp;P&amp;C&amp;G&amp;R&amp;D</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675A1-D325-4D4E-B503-CB0C5BCCF950}">
  <sheetPr>
    <pageSetUpPr fitToPage="1"/>
  </sheetPr>
  <dimension ref="A1:J86"/>
  <sheetViews>
    <sheetView view="pageBreakPreview" zoomScale="130" zoomScaleNormal="100" zoomScaleSheetLayoutView="130" zoomScalePageLayoutView="85" workbookViewId="0">
      <selection activeCell="F36" sqref="F36"/>
    </sheetView>
  </sheetViews>
  <sheetFormatPr defaultColWidth="2.85546875" defaultRowHeight="11.25"/>
  <cols>
    <col min="1" max="1" width="7.85546875" style="34" customWidth="1"/>
    <col min="2" max="2" width="50.85546875" style="3" bestFit="1" customWidth="1"/>
    <col min="3" max="3" width="8" style="3" customWidth="1"/>
    <col min="4" max="4" width="8" style="30" customWidth="1"/>
    <col min="5" max="5" width="16.5703125" style="27" customWidth="1"/>
    <col min="6" max="6" width="15" style="27" customWidth="1"/>
    <col min="7" max="7" width="17.5703125" style="27" customWidth="1"/>
    <col min="8" max="9" width="18.140625" style="52" customWidth="1"/>
    <col min="10" max="10" width="19.5703125" style="51" customWidth="1"/>
    <col min="11" max="11" width="20" style="3" customWidth="1"/>
    <col min="12" max="16384" width="2.85546875" style="3"/>
  </cols>
  <sheetData>
    <row r="1" spans="1:10" s="147" customFormat="1" ht="12" thickBot="1">
      <c r="A1" s="129">
        <v>4</v>
      </c>
      <c r="B1" s="135" t="s">
        <v>79</v>
      </c>
      <c r="C1" s="129"/>
      <c r="D1" s="129"/>
      <c r="E1" s="129"/>
      <c r="F1" s="129"/>
      <c r="G1" s="143"/>
      <c r="H1" s="144"/>
      <c r="I1" s="145"/>
      <c r="J1" s="146"/>
    </row>
    <row r="2" spans="1:10">
      <c r="A2" s="54" t="s">
        <v>9</v>
      </c>
      <c r="B2" s="55" t="s">
        <v>10</v>
      </c>
      <c r="C2" s="56" t="s">
        <v>11</v>
      </c>
      <c r="D2" s="56" t="s">
        <v>12</v>
      </c>
      <c r="E2" s="57" t="s">
        <v>13</v>
      </c>
      <c r="F2" s="74" t="s">
        <v>14</v>
      </c>
      <c r="G2" s="45"/>
      <c r="H2" s="53"/>
      <c r="I2" s="53"/>
    </row>
    <row r="3" spans="1:10">
      <c r="A3" s="136">
        <v>4.0999999999999996</v>
      </c>
      <c r="B3" s="137" t="s">
        <v>82</v>
      </c>
      <c r="C3" s="138"/>
      <c r="D3" s="138"/>
      <c r="E3" s="139"/>
      <c r="F3" s="139"/>
      <c r="G3" s="3"/>
      <c r="H3" s="3"/>
      <c r="I3" s="3"/>
      <c r="J3" s="3"/>
    </row>
    <row r="4" spans="1:10">
      <c r="A4" s="49"/>
      <c r="B4" s="38" t="s">
        <v>218</v>
      </c>
      <c r="C4" s="81"/>
      <c r="D4" s="81"/>
      <c r="E4" s="44"/>
      <c r="F4" s="44"/>
      <c r="G4" s="3"/>
      <c r="H4" s="3"/>
      <c r="I4" s="3"/>
      <c r="J4" s="3"/>
    </row>
    <row r="5" spans="1:10" ht="22.5">
      <c r="A5" s="49" t="s">
        <v>214</v>
      </c>
      <c r="B5" s="41" t="s">
        <v>295</v>
      </c>
      <c r="C5" s="81">
        <v>1130</v>
      </c>
      <c r="D5" s="80" t="s">
        <v>16</v>
      </c>
      <c r="E5" s="68"/>
      <c r="F5" s="68">
        <f>C5*E5</f>
        <v>0</v>
      </c>
      <c r="G5" s="3"/>
      <c r="H5" s="3"/>
      <c r="I5" s="3"/>
      <c r="J5" s="3"/>
    </row>
    <row r="6" spans="1:10">
      <c r="A6" s="99"/>
      <c r="B6" s="41"/>
      <c r="C6" s="39"/>
      <c r="D6" s="39"/>
      <c r="E6" s="40"/>
      <c r="F6" s="73"/>
      <c r="G6" s="3"/>
      <c r="H6" s="3"/>
      <c r="I6" s="3"/>
      <c r="J6" s="3"/>
    </row>
    <row r="7" spans="1:10" ht="14.25" customHeight="1">
      <c r="A7" s="99" t="s">
        <v>215</v>
      </c>
      <c r="B7" s="38" t="s">
        <v>221</v>
      </c>
      <c r="C7" s="39"/>
      <c r="D7" s="39"/>
      <c r="E7" s="40"/>
      <c r="F7" s="73"/>
      <c r="G7" s="3"/>
      <c r="H7" s="3"/>
      <c r="I7" s="3"/>
      <c r="J7" s="3"/>
    </row>
    <row r="8" spans="1:10" ht="22.5">
      <c r="A8" s="99" t="s">
        <v>216</v>
      </c>
      <c r="B8" s="41" t="s">
        <v>222</v>
      </c>
      <c r="C8" s="39">
        <v>1400</v>
      </c>
      <c r="D8" s="39" t="s">
        <v>16</v>
      </c>
      <c r="E8" s="68"/>
      <c r="F8" s="68">
        <f>C8*E8</f>
        <v>0</v>
      </c>
      <c r="G8" s="3"/>
      <c r="H8" s="3"/>
      <c r="I8" s="3"/>
      <c r="J8" s="3"/>
    </row>
    <row r="9" spans="1:10" ht="22.5">
      <c r="A9" s="49" t="s">
        <v>217</v>
      </c>
      <c r="B9" s="41" t="s">
        <v>143</v>
      </c>
      <c r="C9" s="80">
        <v>1400</v>
      </c>
      <c r="D9" s="80" t="s">
        <v>16</v>
      </c>
      <c r="E9" s="68"/>
      <c r="F9" s="68">
        <f>C9*E9</f>
        <v>0</v>
      </c>
      <c r="G9" s="3"/>
      <c r="H9" s="3"/>
      <c r="I9" s="3"/>
      <c r="J9" s="3"/>
    </row>
    <row r="10" spans="1:10">
      <c r="A10" s="49"/>
      <c r="B10" s="41"/>
      <c r="C10" s="80"/>
      <c r="D10" s="80"/>
      <c r="E10" s="68"/>
      <c r="F10" s="68"/>
      <c r="G10" s="3"/>
      <c r="H10" s="3"/>
      <c r="I10" s="3"/>
      <c r="J10" s="3"/>
    </row>
    <row r="11" spans="1:10">
      <c r="A11" s="49"/>
      <c r="B11" s="38" t="s">
        <v>220</v>
      </c>
      <c r="C11" s="81"/>
      <c r="D11" s="81"/>
      <c r="E11" s="44"/>
      <c r="F11" s="44"/>
      <c r="G11" s="3"/>
      <c r="H11" s="3"/>
      <c r="I11" s="3"/>
      <c r="J11" s="3"/>
    </row>
    <row r="12" spans="1:10">
      <c r="A12" s="49" t="s">
        <v>217</v>
      </c>
      <c r="B12" s="41" t="s">
        <v>294</v>
      </c>
      <c r="C12" s="81">
        <v>640</v>
      </c>
      <c r="D12" s="80" t="s">
        <v>16</v>
      </c>
      <c r="E12" s="68"/>
      <c r="F12" s="68">
        <f>C12*E12</f>
        <v>0</v>
      </c>
      <c r="G12" s="3"/>
      <c r="H12" s="3"/>
      <c r="I12" s="3"/>
      <c r="J12" s="3"/>
    </row>
    <row r="13" spans="1:10" ht="22.5">
      <c r="A13" s="49" t="s">
        <v>224</v>
      </c>
      <c r="B13" s="41" t="s">
        <v>219</v>
      </c>
      <c r="C13" s="80">
        <v>640</v>
      </c>
      <c r="D13" s="80" t="s">
        <v>16</v>
      </c>
      <c r="E13" s="68"/>
      <c r="F13" s="68">
        <f>C13*E13</f>
        <v>0</v>
      </c>
      <c r="G13" s="3"/>
      <c r="H13" s="3"/>
      <c r="I13" s="3"/>
      <c r="J13" s="3"/>
    </row>
    <row r="14" spans="1:10" ht="22.5">
      <c r="A14" s="49" t="s">
        <v>225</v>
      </c>
      <c r="B14" s="41" t="s">
        <v>223</v>
      </c>
      <c r="C14" s="80">
        <v>640</v>
      </c>
      <c r="D14" s="80" t="s">
        <v>16</v>
      </c>
      <c r="E14" s="68"/>
      <c r="F14" s="68">
        <f>C14*E14</f>
        <v>0</v>
      </c>
      <c r="G14" s="3"/>
      <c r="H14" s="3"/>
      <c r="I14" s="3"/>
      <c r="J14" s="3"/>
    </row>
    <row r="15" spans="1:10" ht="22.5">
      <c r="A15" s="49" t="s">
        <v>226</v>
      </c>
      <c r="B15" s="41" t="s">
        <v>298</v>
      </c>
      <c r="C15" s="80">
        <v>640</v>
      </c>
      <c r="D15" s="80" t="s">
        <v>16</v>
      </c>
      <c r="E15" s="68"/>
      <c r="F15" s="68">
        <f t="shared" ref="F15:F16" si="0">C15*E15</f>
        <v>0</v>
      </c>
      <c r="G15" s="3"/>
      <c r="H15" s="3"/>
      <c r="I15" s="3"/>
      <c r="J15" s="3"/>
    </row>
    <row r="16" spans="1:10" ht="33.75">
      <c r="A16" s="101" t="s">
        <v>261</v>
      </c>
      <c r="B16" s="102" t="s">
        <v>87</v>
      </c>
      <c r="C16" s="103">
        <v>1</v>
      </c>
      <c r="D16" s="103" t="s">
        <v>24</v>
      </c>
      <c r="E16" s="68"/>
      <c r="F16" s="68">
        <f t="shared" si="0"/>
        <v>0</v>
      </c>
      <c r="G16" s="45"/>
      <c r="H16" s="53"/>
      <c r="I16" s="65"/>
    </row>
    <row r="17" spans="1:10">
      <c r="A17" s="100"/>
      <c r="B17" s="41"/>
      <c r="C17" s="80"/>
      <c r="D17" s="80"/>
      <c r="E17" s="68"/>
      <c r="F17" s="72"/>
      <c r="G17" s="3"/>
      <c r="H17" s="3"/>
      <c r="I17" s="3"/>
      <c r="J17" s="3"/>
    </row>
    <row r="18" spans="1:10">
      <c r="A18" s="136">
        <v>4.2</v>
      </c>
      <c r="B18" s="137" t="s">
        <v>233</v>
      </c>
      <c r="C18" s="138"/>
      <c r="D18" s="138"/>
      <c r="E18" s="139"/>
      <c r="F18" s="139"/>
      <c r="G18" s="3"/>
      <c r="H18" s="3"/>
      <c r="I18" s="3"/>
      <c r="J18" s="3"/>
    </row>
    <row r="19" spans="1:10" ht="33.75">
      <c r="A19" s="49" t="s">
        <v>262</v>
      </c>
      <c r="B19" s="41" t="s">
        <v>198</v>
      </c>
      <c r="C19" s="80">
        <v>415</v>
      </c>
      <c r="D19" s="80" t="s">
        <v>16</v>
      </c>
      <c r="E19" s="68"/>
      <c r="F19" s="60">
        <f t="shared" ref="F19:F20" si="1">E19*C19</f>
        <v>0</v>
      </c>
      <c r="G19" s="3"/>
      <c r="H19" s="3"/>
      <c r="I19" s="3"/>
      <c r="J19" s="3"/>
    </row>
    <row r="20" spans="1:10">
      <c r="A20" s="100" t="s">
        <v>263</v>
      </c>
      <c r="B20" s="41" t="s">
        <v>235</v>
      </c>
      <c r="C20" s="80">
        <v>25</v>
      </c>
      <c r="D20" s="80" t="s">
        <v>16</v>
      </c>
      <c r="E20" s="68"/>
      <c r="F20" s="60">
        <f t="shared" si="1"/>
        <v>0</v>
      </c>
      <c r="G20" s="3"/>
      <c r="H20" s="3"/>
      <c r="I20" s="3"/>
      <c r="J20" s="3"/>
    </row>
    <row r="21" spans="1:10">
      <c r="A21" s="100" t="s">
        <v>265</v>
      </c>
      <c r="B21" s="41" t="s">
        <v>229</v>
      </c>
      <c r="C21" s="80">
        <v>49</v>
      </c>
      <c r="D21" s="80" t="s">
        <v>16</v>
      </c>
      <c r="E21" s="68"/>
      <c r="F21" s="60">
        <f t="shared" ref="F21" si="2">E21*C21</f>
        <v>0</v>
      </c>
      <c r="G21" s="3"/>
      <c r="H21" s="3"/>
      <c r="I21" s="3"/>
      <c r="J21" s="3"/>
    </row>
    <row r="22" spans="1:10">
      <c r="A22" s="49" t="s">
        <v>264</v>
      </c>
      <c r="B22" s="41" t="s">
        <v>234</v>
      </c>
      <c r="C22" s="80">
        <v>130</v>
      </c>
      <c r="D22" s="80" t="s">
        <v>21</v>
      </c>
      <c r="E22" s="68"/>
      <c r="F22" s="60">
        <f t="shared" ref="F22" si="3">E22*C22</f>
        <v>0</v>
      </c>
      <c r="G22" s="3"/>
      <c r="H22" s="3"/>
      <c r="I22" s="3"/>
      <c r="J22" s="3"/>
    </row>
    <row r="23" spans="1:10">
      <c r="A23" s="49" t="s">
        <v>266</v>
      </c>
      <c r="B23" s="41" t="s">
        <v>238</v>
      </c>
      <c r="C23" s="80">
        <v>38</v>
      </c>
      <c r="D23" s="80" t="s">
        <v>21</v>
      </c>
      <c r="E23" s="68"/>
      <c r="F23" s="60">
        <f t="shared" ref="F23" si="4">E23*C23</f>
        <v>0</v>
      </c>
      <c r="G23" s="3"/>
      <c r="H23" s="3"/>
      <c r="I23" s="3"/>
      <c r="J23" s="3"/>
    </row>
    <row r="24" spans="1:10">
      <c r="A24" s="49"/>
      <c r="B24" s="41"/>
      <c r="C24" s="80"/>
      <c r="D24" s="80"/>
      <c r="E24" s="68"/>
      <c r="F24" s="68"/>
      <c r="G24" s="3"/>
      <c r="H24" s="3"/>
      <c r="I24" s="3"/>
      <c r="J24" s="3"/>
    </row>
    <row r="25" spans="1:10">
      <c r="A25" s="136">
        <v>4.3</v>
      </c>
      <c r="B25" s="137" t="s">
        <v>68</v>
      </c>
      <c r="C25" s="138"/>
      <c r="D25" s="138"/>
      <c r="E25" s="139"/>
      <c r="F25" s="139"/>
      <c r="G25" s="3"/>
      <c r="H25" s="3"/>
      <c r="I25" s="3"/>
      <c r="J25" s="3"/>
    </row>
    <row r="26" spans="1:10">
      <c r="A26" s="49" t="s">
        <v>267</v>
      </c>
      <c r="B26" s="41" t="s">
        <v>239</v>
      </c>
      <c r="C26" s="80">
        <v>180</v>
      </c>
      <c r="D26" s="80" t="s">
        <v>21</v>
      </c>
      <c r="E26" s="68"/>
      <c r="F26" s="68">
        <f t="shared" ref="F26:F28" si="5">C26*E26</f>
        <v>0</v>
      </c>
      <c r="G26" s="3"/>
      <c r="H26" s="3"/>
      <c r="I26" s="3"/>
      <c r="J26" s="3"/>
    </row>
    <row r="27" spans="1:10">
      <c r="A27" s="49" t="s">
        <v>268</v>
      </c>
      <c r="B27" s="41" t="s">
        <v>232</v>
      </c>
      <c r="C27" s="80">
        <v>80</v>
      </c>
      <c r="D27" s="80" t="s">
        <v>21</v>
      </c>
      <c r="E27" s="68"/>
      <c r="F27" s="68">
        <f t="shared" ref="F27" si="6">C27*E27</f>
        <v>0</v>
      </c>
      <c r="G27" s="3"/>
      <c r="H27" s="3"/>
      <c r="I27" s="3"/>
      <c r="J27" s="3"/>
    </row>
    <row r="28" spans="1:10">
      <c r="A28" s="49" t="s">
        <v>269</v>
      </c>
      <c r="B28" s="41" t="s">
        <v>230</v>
      </c>
      <c r="C28" s="80">
        <v>90</v>
      </c>
      <c r="D28" s="80" t="s">
        <v>21</v>
      </c>
      <c r="E28" s="68"/>
      <c r="F28" s="68">
        <f t="shared" si="5"/>
        <v>0</v>
      </c>
      <c r="G28" s="3"/>
      <c r="H28" s="3"/>
      <c r="I28" s="3"/>
      <c r="J28" s="3"/>
    </row>
    <row r="29" spans="1:10">
      <c r="A29" s="49" t="s">
        <v>270</v>
      </c>
      <c r="B29" s="41" t="s">
        <v>86</v>
      </c>
      <c r="C29" s="80">
        <v>1</v>
      </c>
      <c r="D29" s="80" t="s">
        <v>24</v>
      </c>
      <c r="E29" s="68"/>
      <c r="F29" s="68">
        <f t="shared" ref="F29" si="7">C29*E29</f>
        <v>0</v>
      </c>
      <c r="G29" s="3"/>
      <c r="H29" s="3"/>
      <c r="I29" s="3"/>
      <c r="J29" s="3"/>
    </row>
    <row r="30" spans="1:10">
      <c r="A30" s="49" t="s">
        <v>271</v>
      </c>
      <c r="B30" s="41" t="s">
        <v>240</v>
      </c>
      <c r="C30" s="80">
        <v>1</v>
      </c>
      <c r="D30" s="80" t="s">
        <v>24</v>
      </c>
      <c r="E30" s="68"/>
      <c r="F30" s="68">
        <f t="shared" ref="F30" si="8">C30*E30</f>
        <v>0</v>
      </c>
      <c r="G30" s="3"/>
      <c r="H30" s="3"/>
      <c r="I30" s="3"/>
      <c r="J30" s="3"/>
    </row>
    <row r="31" spans="1:10">
      <c r="A31" s="10"/>
      <c r="B31" s="41"/>
      <c r="C31" s="80"/>
      <c r="D31" s="80"/>
      <c r="E31" s="68"/>
      <c r="F31" s="68"/>
      <c r="G31" s="3"/>
      <c r="H31" s="3"/>
      <c r="I31" s="3"/>
      <c r="J31" s="3"/>
    </row>
    <row r="32" spans="1:10">
      <c r="A32" s="136">
        <v>4.4000000000000004</v>
      </c>
      <c r="B32" s="137" t="s">
        <v>259</v>
      </c>
      <c r="C32" s="138"/>
      <c r="D32" s="138"/>
      <c r="E32" s="139"/>
      <c r="F32" s="139"/>
      <c r="G32" s="3"/>
      <c r="H32" s="3"/>
      <c r="I32" s="3"/>
      <c r="J32" s="3"/>
    </row>
    <row r="33" spans="1:10">
      <c r="A33" s="153" t="s">
        <v>272</v>
      </c>
      <c r="B33" s="41" t="s">
        <v>316</v>
      </c>
      <c r="C33" s="79">
        <v>4</v>
      </c>
      <c r="D33" s="39" t="s">
        <v>17</v>
      </c>
      <c r="E33" s="68"/>
      <c r="F33" s="68">
        <f t="shared" ref="F33:F35" si="9">C33*E33</f>
        <v>0</v>
      </c>
      <c r="G33" s="77"/>
      <c r="H33" s="53"/>
      <c r="I33" s="65"/>
    </row>
    <row r="34" spans="1:10">
      <c r="A34" s="49" t="s">
        <v>273</v>
      </c>
      <c r="B34" s="41" t="s">
        <v>260</v>
      </c>
      <c r="C34" s="79">
        <v>1</v>
      </c>
      <c r="D34" s="39" t="s">
        <v>17</v>
      </c>
      <c r="E34" s="68"/>
      <c r="F34" s="68">
        <f t="shared" ref="F34" si="10">C34*E34</f>
        <v>0</v>
      </c>
      <c r="G34" s="77"/>
      <c r="H34" s="53"/>
      <c r="I34" s="65"/>
    </row>
    <row r="35" spans="1:10">
      <c r="A35" s="49" t="s">
        <v>274</v>
      </c>
      <c r="B35" s="41" t="s">
        <v>258</v>
      </c>
      <c r="C35" s="80">
        <v>71</v>
      </c>
      <c r="D35" s="80" t="s">
        <v>21</v>
      </c>
      <c r="E35" s="68"/>
      <c r="F35" s="68">
        <f t="shared" si="9"/>
        <v>0</v>
      </c>
      <c r="G35" s="3"/>
      <c r="H35" s="3"/>
      <c r="I35" s="3"/>
      <c r="J35" s="3"/>
    </row>
    <row r="36" spans="1:10">
      <c r="A36" s="49" t="s">
        <v>275</v>
      </c>
      <c r="B36" s="41" t="s">
        <v>257</v>
      </c>
      <c r="C36" s="80">
        <v>16</v>
      </c>
      <c r="D36" s="80" t="s">
        <v>21</v>
      </c>
      <c r="E36" s="68"/>
      <c r="F36" s="68">
        <f t="shared" ref="F36:F38" si="11">C36*E36</f>
        <v>0</v>
      </c>
      <c r="G36" s="3"/>
      <c r="H36" s="3"/>
      <c r="I36" s="3"/>
      <c r="J36" s="3"/>
    </row>
    <row r="37" spans="1:10">
      <c r="A37" s="49" t="s">
        <v>276</v>
      </c>
      <c r="B37" s="41" t="s">
        <v>236</v>
      </c>
      <c r="C37" s="80">
        <v>11</v>
      </c>
      <c r="D37" s="80" t="s">
        <v>21</v>
      </c>
      <c r="E37" s="68"/>
      <c r="F37" s="68">
        <f t="shared" si="11"/>
        <v>0</v>
      </c>
      <c r="G37" s="3"/>
      <c r="H37" s="3"/>
      <c r="I37" s="3"/>
      <c r="J37" s="3"/>
    </row>
    <row r="38" spans="1:10">
      <c r="A38" s="49" t="s">
        <v>277</v>
      </c>
      <c r="B38" s="41" t="s">
        <v>237</v>
      </c>
      <c r="C38" s="80">
        <v>1</v>
      </c>
      <c r="D38" s="80" t="s">
        <v>24</v>
      </c>
      <c r="E38" s="68"/>
      <c r="F38" s="68">
        <f t="shared" si="11"/>
        <v>0</v>
      </c>
      <c r="G38" s="3"/>
      <c r="H38" s="3"/>
      <c r="I38" s="3"/>
      <c r="J38" s="3"/>
    </row>
    <row r="39" spans="1:10">
      <c r="A39" s="100" t="s">
        <v>278</v>
      </c>
      <c r="B39" s="41" t="s">
        <v>231</v>
      </c>
      <c r="C39" s="80">
        <v>160</v>
      </c>
      <c r="D39" s="80" t="s">
        <v>21</v>
      </c>
      <c r="E39" s="68"/>
      <c r="F39" s="60">
        <f t="shared" ref="F39" si="12">E39*C39</f>
        <v>0</v>
      </c>
      <c r="G39" s="3"/>
      <c r="H39" s="3"/>
      <c r="I39" s="3"/>
      <c r="J39" s="3"/>
    </row>
    <row r="40" spans="1:10">
      <c r="A40" s="10"/>
      <c r="B40" s="41"/>
      <c r="C40" s="80"/>
      <c r="D40" s="80"/>
      <c r="E40" s="68"/>
      <c r="F40" s="73"/>
      <c r="G40" s="3"/>
      <c r="H40" s="3"/>
      <c r="I40" s="3"/>
      <c r="J40" s="3"/>
    </row>
    <row r="41" spans="1:10">
      <c r="A41" s="136">
        <v>4.5</v>
      </c>
      <c r="B41" s="137" t="s">
        <v>306</v>
      </c>
      <c r="C41" s="138"/>
      <c r="D41" s="138"/>
      <c r="E41" s="139"/>
      <c r="F41" s="139"/>
      <c r="G41" s="3"/>
      <c r="H41" s="3"/>
      <c r="I41" s="3"/>
      <c r="J41" s="3"/>
    </row>
    <row r="42" spans="1:10">
      <c r="A42" s="154" t="s">
        <v>312</v>
      </c>
      <c r="B42" s="41" t="s">
        <v>305</v>
      </c>
      <c r="C42" s="80">
        <v>4</v>
      </c>
      <c r="D42" s="80" t="s">
        <v>24</v>
      </c>
      <c r="E42" s="68"/>
      <c r="F42" s="68">
        <f>C42*E42</f>
        <v>0</v>
      </c>
      <c r="G42" s="3"/>
      <c r="H42" s="3"/>
      <c r="I42" s="3"/>
      <c r="J42" s="3"/>
    </row>
    <row r="43" spans="1:10" ht="22.5">
      <c r="A43" s="154" t="s">
        <v>313</v>
      </c>
      <c r="B43" s="41" t="s">
        <v>311</v>
      </c>
      <c r="C43" s="80">
        <v>2</v>
      </c>
      <c r="D43" s="80" t="s">
        <v>24</v>
      </c>
      <c r="E43" s="68"/>
      <c r="F43" s="68">
        <f>C43*E43</f>
        <v>0</v>
      </c>
      <c r="G43" s="3"/>
      <c r="H43" s="3"/>
      <c r="I43" s="3"/>
      <c r="J43" s="3"/>
    </row>
    <row r="44" spans="1:10" s="51" customFormat="1">
      <c r="A44" s="158" t="s">
        <v>314</v>
      </c>
      <c r="B44" s="156" t="s">
        <v>315</v>
      </c>
      <c r="C44" s="115">
        <v>1</v>
      </c>
      <c r="D44" s="80" t="s">
        <v>24</v>
      </c>
      <c r="E44" s="68"/>
      <c r="F44" s="68">
        <f>C44*E44</f>
        <v>0</v>
      </c>
      <c r="G44" s="45"/>
      <c r="H44" s="53"/>
      <c r="I44" s="65"/>
    </row>
    <row r="45" spans="1:10" s="51" customFormat="1">
      <c r="A45" s="157"/>
      <c r="B45" s="156"/>
      <c r="C45" s="115"/>
      <c r="D45" s="80"/>
      <c r="E45" s="116"/>
      <c r="F45" s="116"/>
      <c r="G45" s="45"/>
      <c r="H45" s="53"/>
      <c r="I45" s="65"/>
    </row>
    <row r="46" spans="1:10" s="51" customFormat="1" ht="15" customHeight="1" thickBot="1">
      <c r="A46" s="159" t="s">
        <v>80</v>
      </c>
      <c r="B46" s="160"/>
      <c r="C46" s="160"/>
      <c r="D46" s="160"/>
      <c r="E46" s="161"/>
      <c r="F46" s="46">
        <f>SUM(F3:F44)</f>
        <v>0</v>
      </c>
      <c r="G46" s="45"/>
      <c r="H46" s="53"/>
      <c r="I46" s="53"/>
    </row>
    <row r="47" spans="1:10" s="51" customFormat="1" ht="12" thickTop="1">
      <c r="A47" s="33"/>
      <c r="B47" s="1"/>
      <c r="C47" s="1"/>
      <c r="D47" s="29"/>
      <c r="E47" s="2"/>
      <c r="F47" s="2"/>
      <c r="G47" s="45"/>
      <c r="H47" s="53"/>
      <c r="I47" s="53"/>
    </row>
    <row r="48" spans="1:10" s="51" customFormat="1">
      <c r="A48" s="33"/>
      <c r="B48" s="1"/>
      <c r="C48" s="1"/>
      <c r="D48" s="29"/>
      <c r="E48" s="2"/>
      <c r="F48" s="2"/>
      <c r="G48" s="27"/>
      <c r="H48" s="52"/>
      <c r="I48" s="52"/>
    </row>
    <row r="49" spans="1:10" s="51" customFormat="1">
      <c r="A49" s="33"/>
      <c r="B49" s="1"/>
      <c r="C49" s="1"/>
      <c r="D49" s="29"/>
      <c r="E49" s="2"/>
      <c r="F49" s="2"/>
      <c r="G49" s="27"/>
      <c r="H49" s="52"/>
      <c r="I49" s="52"/>
    </row>
    <row r="50" spans="1:10" s="51" customFormat="1">
      <c r="A50" s="33"/>
      <c r="B50" s="1"/>
      <c r="C50" s="1"/>
      <c r="D50" s="29"/>
      <c r="E50" s="2"/>
      <c r="F50" s="2"/>
      <c r="G50" s="27"/>
      <c r="H50" s="52"/>
      <c r="I50" s="52"/>
    </row>
    <row r="51" spans="1:10" s="51" customFormat="1">
      <c r="A51" s="33"/>
      <c r="B51" s="1"/>
      <c r="C51" s="1"/>
      <c r="D51" s="29"/>
      <c r="E51" s="2"/>
      <c r="F51" s="2"/>
      <c r="G51" s="27"/>
      <c r="H51" s="52"/>
      <c r="I51" s="52"/>
    </row>
    <row r="52" spans="1:10" s="51" customFormat="1">
      <c r="A52" s="33"/>
      <c r="B52" s="1"/>
      <c r="C52" s="1"/>
      <c r="D52" s="29"/>
      <c r="E52" s="2"/>
      <c r="F52" s="2"/>
      <c r="G52" s="27"/>
      <c r="H52" s="52"/>
      <c r="I52" s="52"/>
    </row>
    <row r="53" spans="1:10" s="51" customFormat="1">
      <c r="A53" s="33"/>
      <c r="B53" s="1"/>
      <c r="C53" s="1"/>
      <c r="D53" s="29"/>
      <c r="E53" s="2"/>
      <c r="F53" s="2"/>
      <c r="G53" s="27"/>
      <c r="H53" s="52"/>
      <c r="I53" s="52"/>
    </row>
    <row r="54" spans="1:10" s="51" customFormat="1">
      <c r="A54" s="33"/>
      <c r="B54" s="1"/>
      <c r="C54" s="1"/>
      <c r="D54" s="29"/>
      <c r="E54" s="2"/>
      <c r="F54" s="2"/>
      <c r="G54" s="27"/>
      <c r="H54" s="52"/>
      <c r="I54" s="52"/>
    </row>
    <row r="55" spans="1:10" s="51" customFormat="1">
      <c r="A55" s="33"/>
      <c r="B55" s="1"/>
      <c r="C55" s="1"/>
      <c r="D55" s="29"/>
      <c r="E55" s="2"/>
      <c r="F55" s="2"/>
      <c r="G55" s="27"/>
      <c r="H55" s="52"/>
      <c r="I55" s="52"/>
    </row>
    <row r="56" spans="1:10" s="51" customFormat="1">
      <c r="A56" s="33"/>
      <c r="B56" s="1"/>
      <c r="C56" s="1"/>
      <c r="D56" s="29"/>
      <c r="E56" s="2"/>
      <c r="F56" s="2"/>
      <c r="G56" s="27"/>
      <c r="H56" s="52"/>
      <c r="I56" s="52"/>
    </row>
    <row r="57" spans="1:10" s="27" customFormat="1">
      <c r="A57" s="33"/>
      <c r="B57" s="1"/>
      <c r="C57" s="1"/>
      <c r="D57" s="29"/>
      <c r="E57" s="2"/>
      <c r="F57" s="2"/>
      <c r="H57" s="52"/>
      <c r="I57" s="52"/>
      <c r="J57" s="51"/>
    </row>
    <row r="58" spans="1:10" s="27" customFormat="1">
      <c r="A58" s="33"/>
      <c r="B58" s="1"/>
      <c r="C58" s="1"/>
      <c r="D58" s="29"/>
      <c r="E58" s="2"/>
      <c r="F58" s="2"/>
      <c r="H58" s="52"/>
      <c r="I58" s="52"/>
      <c r="J58" s="51"/>
    </row>
    <row r="59" spans="1:10" s="27" customFormat="1">
      <c r="A59" s="33"/>
      <c r="B59" s="1"/>
      <c r="C59" s="1"/>
      <c r="D59" s="29"/>
      <c r="E59" s="2"/>
      <c r="F59" s="2"/>
      <c r="H59" s="52"/>
      <c r="I59" s="52"/>
      <c r="J59" s="51"/>
    </row>
    <row r="60" spans="1:10" s="27" customFormat="1">
      <c r="A60" s="33"/>
      <c r="B60" s="1"/>
      <c r="C60" s="1"/>
      <c r="D60" s="29"/>
      <c r="E60" s="2"/>
      <c r="F60" s="2"/>
      <c r="H60" s="52"/>
      <c r="I60" s="52"/>
      <c r="J60" s="51"/>
    </row>
    <row r="61" spans="1:10" s="27" customFormat="1">
      <c r="A61" s="33"/>
      <c r="B61" s="1"/>
      <c r="C61" s="1"/>
      <c r="D61" s="29"/>
      <c r="E61" s="2"/>
      <c r="F61" s="2"/>
      <c r="H61" s="52"/>
      <c r="I61" s="52"/>
      <c r="J61" s="51"/>
    </row>
    <row r="62" spans="1:10" s="27" customFormat="1">
      <c r="A62" s="33"/>
      <c r="B62" s="1"/>
      <c r="C62" s="1"/>
      <c r="D62" s="29"/>
      <c r="E62" s="2"/>
      <c r="F62" s="2"/>
      <c r="H62" s="52"/>
      <c r="I62" s="52"/>
      <c r="J62" s="51"/>
    </row>
    <row r="63" spans="1:10" s="27" customFormat="1">
      <c r="A63" s="33"/>
      <c r="B63" s="1"/>
      <c r="C63" s="1"/>
      <c r="D63" s="29"/>
      <c r="E63" s="2"/>
      <c r="F63" s="2"/>
      <c r="H63" s="52"/>
      <c r="I63" s="52"/>
      <c r="J63" s="51"/>
    </row>
    <row r="64" spans="1:10" s="27" customFormat="1">
      <c r="A64" s="33"/>
      <c r="B64" s="1"/>
      <c r="C64" s="1"/>
      <c r="D64" s="29"/>
      <c r="E64" s="2"/>
      <c r="F64" s="2"/>
      <c r="H64" s="52"/>
      <c r="I64" s="52"/>
      <c r="J64" s="51"/>
    </row>
    <row r="65" spans="1:10" s="27" customFormat="1">
      <c r="A65" s="33"/>
      <c r="B65" s="1"/>
      <c r="C65" s="1"/>
      <c r="D65" s="29"/>
      <c r="E65" s="2"/>
      <c r="F65" s="2"/>
      <c r="H65" s="52"/>
      <c r="I65" s="52"/>
      <c r="J65" s="51"/>
    </row>
    <row r="66" spans="1:10" s="27" customFormat="1">
      <c r="A66" s="33"/>
      <c r="B66" s="1"/>
      <c r="C66" s="1"/>
      <c r="D66" s="29"/>
      <c r="E66" s="2"/>
      <c r="F66" s="2"/>
      <c r="H66" s="52"/>
      <c r="I66" s="52"/>
      <c r="J66" s="51"/>
    </row>
    <row r="67" spans="1:10" s="27" customFormat="1">
      <c r="A67" s="33"/>
      <c r="B67" s="1"/>
      <c r="C67" s="1"/>
      <c r="D67" s="29"/>
      <c r="E67" s="2"/>
      <c r="F67" s="2"/>
      <c r="H67" s="52"/>
      <c r="I67" s="52"/>
      <c r="J67" s="51"/>
    </row>
    <row r="68" spans="1:10" s="27" customFormat="1">
      <c r="A68" s="33"/>
      <c r="B68" s="1"/>
      <c r="C68" s="1"/>
      <c r="D68" s="29"/>
      <c r="E68" s="2"/>
      <c r="F68" s="2"/>
      <c r="H68" s="52"/>
      <c r="I68" s="52"/>
      <c r="J68" s="51"/>
    </row>
    <row r="69" spans="1:10" s="27" customFormat="1">
      <c r="A69" s="33"/>
      <c r="B69" s="1"/>
      <c r="C69" s="1"/>
      <c r="D69" s="29"/>
      <c r="E69" s="2"/>
      <c r="F69" s="2"/>
      <c r="H69" s="52"/>
      <c r="I69" s="52"/>
      <c r="J69" s="51"/>
    </row>
    <row r="70" spans="1:10" s="27" customFormat="1">
      <c r="A70" s="33"/>
      <c r="B70" s="1"/>
      <c r="C70" s="1"/>
      <c r="D70" s="29"/>
      <c r="E70" s="2"/>
      <c r="F70" s="2"/>
      <c r="H70" s="52"/>
      <c r="I70" s="52"/>
      <c r="J70" s="51"/>
    </row>
    <row r="71" spans="1:10" s="27" customFormat="1">
      <c r="A71" s="33"/>
      <c r="B71" s="1"/>
      <c r="C71" s="1"/>
      <c r="D71" s="29"/>
      <c r="E71" s="2"/>
      <c r="F71" s="2"/>
      <c r="H71" s="52"/>
      <c r="I71" s="52"/>
      <c r="J71" s="51"/>
    </row>
    <row r="72" spans="1:10" s="27" customFormat="1">
      <c r="A72" s="33"/>
      <c r="B72" s="1"/>
      <c r="C72" s="1"/>
      <c r="D72" s="29"/>
      <c r="E72" s="2"/>
      <c r="F72" s="2"/>
      <c r="H72" s="52"/>
      <c r="I72" s="52"/>
      <c r="J72" s="51"/>
    </row>
    <row r="73" spans="1:10" s="27" customFormat="1">
      <c r="A73" s="33"/>
      <c r="B73" s="1"/>
      <c r="C73" s="1"/>
      <c r="D73" s="29"/>
      <c r="E73" s="2"/>
      <c r="F73" s="2"/>
      <c r="H73" s="52"/>
      <c r="I73" s="52"/>
      <c r="J73" s="51"/>
    </row>
    <row r="74" spans="1:10" s="27" customFormat="1">
      <c r="A74" s="33"/>
      <c r="B74" s="1"/>
      <c r="C74" s="1"/>
      <c r="D74" s="29"/>
      <c r="E74" s="2"/>
      <c r="F74" s="2"/>
      <c r="H74" s="52"/>
      <c r="I74" s="52"/>
      <c r="J74" s="51"/>
    </row>
    <row r="75" spans="1:10" s="27" customFormat="1">
      <c r="A75" s="33"/>
      <c r="B75" s="1"/>
      <c r="C75" s="1"/>
      <c r="D75" s="29"/>
      <c r="E75" s="2"/>
      <c r="F75" s="2"/>
      <c r="H75" s="52"/>
      <c r="I75" s="52"/>
      <c r="J75" s="51"/>
    </row>
    <row r="76" spans="1:10" s="27" customFormat="1">
      <c r="A76" s="33"/>
      <c r="B76" s="1"/>
      <c r="C76" s="1"/>
      <c r="D76" s="29"/>
      <c r="E76" s="2"/>
      <c r="F76" s="2"/>
      <c r="H76" s="52"/>
      <c r="I76" s="52"/>
      <c r="J76" s="51"/>
    </row>
    <row r="77" spans="1:10" s="27" customFormat="1">
      <c r="A77" s="33"/>
      <c r="B77" s="1"/>
      <c r="C77" s="1"/>
      <c r="D77" s="29"/>
      <c r="E77" s="2"/>
      <c r="F77" s="2"/>
      <c r="H77" s="52"/>
      <c r="I77" s="52"/>
      <c r="J77" s="51"/>
    </row>
    <row r="78" spans="1:10" s="27" customFormat="1">
      <c r="A78" s="33"/>
      <c r="B78" s="1"/>
      <c r="C78" s="1"/>
      <c r="D78" s="29"/>
      <c r="E78" s="2"/>
      <c r="F78" s="2"/>
      <c r="H78" s="52"/>
      <c r="I78" s="52"/>
      <c r="J78" s="51"/>
    </row>
    <row r="79" spans="1:10" s="27" customFormat="1">
      <c r="A79" s="33"/>
      <c r="B79" s="1"/>
      <c r="C79" s="1"/>
      <c r="D79" s="29"/>
      <c r="E79" s="2"/>
      <c r="F79" s="2"/>
      <c r="H79" s="52"/>
      <c r="I79" s="52"/>
      <c r="J79" s="51"/>
    </row>
    <row r="80" spans="1:10" s="27" customFormat="1">
      <c r="A80" s="33"/>
      <c r="B80" s="1"/>
      <c r="C80" s="1"/>
      <c r="D80" s="29"/>
      <c r="E80" s="2"/>
      <c r="F80" s="2"/>
      <c r="H80" s="52"/>
      <c r="I80" s="52"/>
      <c r="J80" s="51"/>
    </row>
    <row r="81" spans="1:10" s="27" customFormat="1">
      <c r="A81" s="33"/>
      <c r="B81" s="1"/>
      <c r="C81" s="1"/>
      <c r="D81" s="29"/>
      <c r="E81" s="2"/>
      <c r="F81" s="2"/>
      <c r="H81" s="52"/>
      <c r="I81" s="52"/>
      <c r="J81" s="51"/>
    </row>
    <row r="82" spans="1:10" s="27" customFormat="1">
      <c r="A82" s="33"/>
      <c r="B82" s="1"/>
      <c r="C82" s="1"/>
      <c r="D82" s="29"/>
      <c r="E82" s="2"/>
      <c r="F82" s="2"/>
      <c r="H82" s="52"/>
      <c r="I82" s="52"/>
      <c r="J82" s="51"/>
    </row>
    <row r="83" spans="1:10" s="27" customFormat="1">
      <c r="A83" s="33"/>
      <c r="B83" s="1"/>
      <c r="C83" s="1"/>
      <c r="D83" s="29"/>
      <c r="E83" s="2"/>
      <c r="F83" s="2"/>
      <c r="H83" s="52"/>
      <c r="I83" s="52"/>
      <c r="J83" s="51"/>
    </row>
    <row r="84" spans="1:10" s="27" customFormat="1">
      <c r="A84" s="33"/>
      <c r="B84" s="1"/>
      <c r="C84" s="1"/>
      <c r="D84" s="29"/>
      <c r="E84" s="2"/>
      <c r="F84" s="2"/>
      <c r="H84" s="52"/>
      <c r="I84" s="52"/>
      <c r="J84" s="51"/>
    </row>
    <row r="85" spans="1:10" s="27" customFormat="1">
      <c r="A85" s="33"/>
      <c r="B85" s="1"/>
      <c r="C85" s="1"/>
      <c r="D85" s="29"/>
      <c r="E85" s="2"/>
      <c r="F85" s="2"/>
      <c r="H85" s="52"/>
      <c r="I85" s="52"/>
      <c r="J85" s="51"/>
    </row>
    <row r="86" spans="1:10" s="27" customFormat="1">
      <c r="A86" s="33"/>
      <c r="B86" s="1"/>
      <c r="C86" s="1"/>
      <c r="D86" s="29"/>
      <c r="E86" s="2"/>
      <c r="F86" s="2"/>
      <c r="H86" s="52"/>
      <c r="I86" s="52"/>
      <c r="J86" s="51"/>
    </row>
  </sheetData>
  <mergeCells count="1">
    <mergeCell ref="A46:E46"/>
  </mergeCells>
  <pageMargins left="0.70866141732283505" right="0.70866141732283505" top="0.74803149606299202" bottom="0.74803149606299202" header="0.31496062992126" footer="0.31496062992126"/>
  <pageSetup paperSize="9" scale="82" fitToHeight="0" orientation="portrait" r:id="rId1"/>
  <headerFooter>
    <oddHeader>&amp;C
&amp;R&amp;G</oddHeader>
    <oddFooter>&amp;L&amp;"Arial,Bold"&amp;6Schedule of Quantities - Stage []&amp;"Arial,Regular"
PROJECT NAME, ADDRESS 
&amp;"Arial,Bold"Page &amp;P&amp;C&amp;G&amp;R&amp;D</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35E14-287C-4FDA-959B-618A8281DAA5}">
  <sheetPr>
    <pageSetUpPr fitToPage="1"/>
  </sheetPr>
  <dimension ref="A1:F70"/>
  <sheetViews>
    <sheetView view="pageBreakPreview" zoomScale="130" zoomScaleNormal="100" zoomScaleSheetLayoutView="130" zoomScalePageLayoutView="85" workbookViewId="0">
      <selection activeCell="B5" sqref="B5"/>
    </sheetView>
  </sheetViews>
  <sheetFormatPr defaultColWidth="2.85546875" defaultRowHeight="11.25"/>
  <cols>
    <col min="1" max="1" width="7.85546875" style="30" customWidth="1"/>
    <col min="2" max="2" width="37.28515625" style="3" bestFit="1" customWidth="1"/>
    <col min="3" max="4" width="8" style="30" customWidth="1"/>
    <col min="5" max="5" width="12.85546875" style="32" bestFit="1" customWidth="1"/>
    <col min="6" max="6" width="15" style="32" customWidth="1"/>
    <col min="7" max="16384" width="2.85546875" style="3"/>
  </cols>
  <sheetData>
    <row r="1" spans="1:6" ht="12" thickBot="1">
      <c r="A1" s="129">
        <v>5</v>
      </c>
      <c r="B1" s="135" t="s">
        <v>57</v>
      </c>
      <c r="C1" s="129"/>
      <c r="D1" s="129"/>
      <c r="E1" s="129"/>
      <c r="F1" s="129"/>
    </row>
    <row r="2" spans="1:6">
      <c r="A2" s="61" t="s">
        <v>9</v>
      </c>
      <c r="B2" s="55" t="s">
        <v>10</v>
      </c>
      <c r="C2" s="56" t="s">
        <v>33</v>
      </c>
      <c r="D2" s="56" t="s">
        <v>12</v>
      </c>
      <c r="E2" s="57" t="s">
        <v>13</v>
      </c>
      <c r="F2" s="58" t="s">
        <v>14</v>
      </c>
    </row>
    <row r="3" spans="1:6">
      <c r="A3" s="59"/>
      <c r="B3" s="38"/>
      <c r="C3" s="47"/>
      <c r="D3" s="47"/>
      <c r="E3" s="48"/>
      <c r="F3" s="62"/>
    </row>
    <row r="4" spans="1:6">
      <c r="A4" s="63">
        <v>5.0999999999999996</v>
      </c>
      <c r="B4" s="38" t="s">
        <v>26</v>
      </c>
      <c r="C4" s="39"/>
      <c r="D4" s="39"/>
      <c r="E4" s="40"/>
      <c r="F4" s="60"/>
    </row>
    <row r="5" spans="1:6" ht="67.5">
      <c r="A5" s="64"/>
      <c r="B5" s="50" t="s">
        <v>241</v>
      </c>
      <c r="C5" s="39"/>
      <c r="D5" s="39"/>
      <c r="E5" s="40"/>
      <c r="F5" s="60"/>
    </row>
    <row r="6" spans="1:6">
      <c r="A6" s="64" t="s">
        <v>242</v>
      </c>
      <c r="B6" s="50" t="s">
        <v>27</v>
      </c>
      <c r="C6" s="39">
        <v>500</v>
      </c>
      <c r="D6" s="39" t="s">
        <v>16</v>
      </c>
      <c r="E6" s="40"/>
      <c r="F6" s="60">
        <f>C6*E6</f>
        <v>0</v>
      </c>
    </row>
    <row r="7" spans="1:6">
      <c r="A7" s="64" t="s">
        <v>243</v>
      </c>
      <c r="B7" s="50" t="s">
        <v>28</v>
      </c>
      <c r="C7" s="39">
        <v>500</v>
      </c>
      <c r="D7" s="39" t="s">
        <v>16</v>
      </c>
      <c r="E7" s="40"/>
      <c r="F7" s="60">
        <f t="shared" ref="F7" si="0">C7*E7</f>
        <v>0</v>
      </c>
    </row>
    <row r="8" spans="1:6">
      <c r="A8" s="64" t="s">
        <v>244</v>
      </c>
      <c r="B8" s="50" t="s">
        <v>29</v>
      </c>
      <c r="C8" s="39">
        <v>500</v>
      </c>
      <c r="D8" s="39" t="s">
        <v>16</v>
      </c>
      <c r="E8" s="40"/>
      <c r="F8" s="60">
        <f t="shared" ref="F8:F10" si="1">C8*E8</f>
        <v>0</v>
      </c>
    </row>
    <row r="9" spans="1:6">
      <c r="A9" s="64" t="s">
        <v>245</v>
      </c>
      <c r="B9" s="50" t="s">
        <v>30</v>
      </c>
      <c r="C9" s="39">
        <v>500</v>
      </c>
      <c r="D9" s="39" t="s">
        <v>16</v>
      </c>
      <c r="E9" s="40"/>
      <c r="F9" s="60">
        <f t="shared" si="1"/>
        <v>0</v>
      </c>
    </row>
    <row r="10" spans="1:6">
      <c r="A10" s="64" t="s">
        <v>246</v>
      </c>
      <c r="B10" s="50" t="s">
        <v>34</v>
      </c>
      <c r="C10" s="39">
        <f>'Stock Route South &amp; Dick St'!C15+'Stock Route North'!C8+'Diamond Park'!C13+'Diamond Park'!C19+'Diamond Park'!C23</f>
        <v>4179</v>
      </c>
      <c r="D10" s="39" t="s">
        <v>16</v>
      </c>
      <c r="E10" s="40"/>
      <c r="F10" s="60">
        <f t="shared" si="1"/>
        <v>0</v>
      </c>
    </row>
    <row r="11" spans="1:6">
      <c r="A11" s="64"/>
      <c r="B11" s="50"/>
      <c r="C11" s="39"/>
      <c r="D11" s="39"/>
      <c r="E11" s="40"/>
      <c r="F11" s="60"/>
    </row>
    <row r="12" spans="1:6">
      <c r="A12" s="63">
        <v>5.2</v>
      </c>
      <c r="B12" s="36" t="s">
        <v>31</v>
      </c>
      <c r="C12" s="42"/>
      <c r="D12" s="39"/>
      <c r="E12" s="40"/>
      <c r="F12" s="60"/>
    </row>
    <row r="13" spans="1:6" ht="22.5">
      <c r="A13" s="64" t="s">
        <v>247</v>
      </c>
      <c r="B13" s="50" t="s">
        <v>32</v>
      </c>
      <c r="C13" s="42">
        <v>1</v>
      </c>
      <c r="D13" s="39" t="s">
        <v>9</v>
      </c>
      <c r="E13" s="40"/>
      <c r="F13" s="60">
        <f t="shared" ref="F13:F16" si="2">C13*E13</f>
        <v>0</v>
      </c>
    </row>
    <row r="14" spans="1:6">
      <c r="A14" s="64"/>
      <c r="B14" s="50"/>
      <c r="C14" s="39"/>
      <c r="D14" s="39"/>
      <c r="E14" s="40"/>
      <c r="F14" s="60"/>
    </row>
    <row r="15" spans="1:6" ht="33.75">
      <c r="A15" s="63">
        <v>5.3</v>
      </c>
      <c r="B15" s="36" t="s">
        <v>255</v>
      </c>
      <c r="C15" s="39">
        <v>1</v>
      </c>
      <c r="D15" s="39" t="s">
        <v>24</v>
      </c>
      <c r="E15" s="40"/>
      <c r="F15" s="60">
        <f t="shared" si="2"/>
        <v>0</v>
      </c>
    </row>
    <row r="16" spans="1:6" ht="33.75">
      <c r="A16" s="117" t="s">
        <v>291</v>
      </c>
      <c r="B16" s="41" t="s">
        <v>292</v>
      </c>
      <c r="C16" s="39">
        <v>1</v>
      </c>
      <c r="D16" s="39" t="s">
        <v>24</v>
      </c>
      <c r="E16" s="40"/>
      <c r="F16" s="60">
        <f t="shared" si="2"/>
        <v>0</v>
      </c>
    </row>
    <row r="17" spans="1:6">
      <c r="A17" s="117"/>
      <c r="B17" s="41"/>
      <c r="C17" s="39"/>
      <c r="D17" s="39"/>
      <c r="E17" s="40"/>
      <c r="F17" s="60"/>
    </row>
    <row r="18" spans="1:6" ht="33.75">
      <c r="A18" s="118">
        <v>5.4</v>
      </c>
      <c r="B18" s="38" t="s">
        <v>256</v>
      </c>
      <c r="C18" s="39"/>
      <c r="D18" s="39"/>
      <c r="E18" s="40"/>
      <c r="F18" s="60"/>
    </row>
    <row r="19" spans="1:6">
      <c r="A19" s="117" t="s">
        <v>252</v>
      </c>
      <c r="B19" s="41" t="s">
        <v>251</v>
      </c>
      <c r="C19" s="39">
        <v>100</v>
      </c>
      <c r="D19" s="39" t="s">
        <v>21</v>
      </c>
      <c r="E19" s="40"/>
      <c r="F19" s="60">
        <f t="shared" ref="F19" si="3">C19*E19</f>
        <v>0</v>
      </c>
    </row>
    <row r="20" spans="1:6">
      <c r="A20" s="117"/>
      <c r="B20" s="41"/>
      <c r="C20" s="39"/>
      <c r="D20" s="39"/>
      <c r="E20" s="40"/>
      <c r="F20" s="60"/>
    </row>
    <row r="21" spans="1:6" ht="33.75">
      <c r="A21" s="118">
        <v>5.5</v>
      </c>
      <c r="B21" s="38" t="s">
        <v>254</v>
      </c>
      <c r="C21" s="39"/>
      <c r="D21" s="39"/>
      <c r="E21" s="40"/>
      <c r="F21" s="60"/>
    </row>
    <row r="22" spans="1:6" ht="33.75">
      <c r="A22" s="117" t="s">
        <v>253</v>
      </c>
      <c r="B22" s="41" t="s">
        <v>293</v>
      </c>
      <c r="C22" s="39">
        <v>1</v>
      </c>
      <c r="D22" s="39" t="s">
        <v>24</v>
      </c>
      <c r="E22" s="40"/>
      <c r="F22" s="60">
        <f>C22*E22</f>
        <v>0</v>
      </c>
    </row>
    <row r="23" spans="1:6">
      <c r="A23" s="117"/>
      <c r="B23" s="41"/>
      <c r="C23" s="39"/>
      <c r="D23" s="39"/>
      <c r="E23" s="40"/>
      <c r="F23" s="60"/>
    </row>
    <row r="24" spans="1:6">
      <c r="A24" s="118">
        <v>5.6</v>
      </c>
      <c r="B24" s="36" t="s">
        <v>22</v>
      </c>
      <c r="C24" s="39"/>
      <c r="D24" s="39"/>
      <c r="E24" s="40"/>
      <c r="F24" s="60"/>
    </row>
    <row r="25" spans="1:6" ht="22.5">
      <c r="A25" s="117"/>
      <c r="B25" s="50" t="s">
        <v>37</v>
      </c>
      <c r="C25" s="39">
        <v>500</v>
      </c>
      <c r="D25" s="39" t="s">
        <v>15</v>
      </c>
      <c r="E25" s="40"/>
      <c r="F25" s="60">
        <f>C25*E25</f>
        <v>0</v>
      </c>
    </row>
    <row r="26" spans="1:6" ht="33.75">
      <c r="A26" s="92"/>
      <c r="B26" s="93" t="s">
        <v>248</v>
      </c>
      <c r="C26" s="94">
        <v>150</v>
      </c>
      <c r="D26" s="95" t="s">
        <v>16</v>
      </c>
      <c r="E26" s="40"/>
      <c r="F26" s="60">
        <f>C26*E26</f>
        <v>0</v>
      </c>
    </row>
    <row r="27" spans="1:6" ht="22.5">
      <c r="A27" s="92"/>
      <c r="B27" s="93" t="s">
        <v>249</v>
      </c>
      <c r="C27" s="94">
        <v>150</v>
      </c>
      <c r="D27" s="95" t="s">
        <v>16</v>
      </c>
      <c r="E27" s="40"/>
      <c r="F27" s="60">
        <f>C27*E27</f>
        <v>0</v>
      </c>
    </row>
    <row r="28" spans="1:6" ht="22.5">
      <c r="A28" s="92"/>
      <c r="B28" s="93" t="s">
        <v>250</v>
      </c>
      <c r="C28" s="94">
        <v>1</v>
      </c>
      <c r="D28" s="95" t="s">
        <v>24</v>
      </c>
      <c r="E28" s="40"/>
      <c r="F28" s="60">
        <f>C28*E28</f>
        <v>0</v>
      </c>
    </row>
    <row r="29" spans="1:6">
      <c r="A29" s="92"/>
      <c r="B29" s="93"/>
      <c r="C29" s="94"/>
      <c r="D29" s="95"/>
      <c r="E29" s="96"/>
      <c r="F29" s="97"/>
    </row>
    <row r="30" spans="1:6">
      <c r="A30" s="49"/>
      <c r="B30" s="41"/>
      <c r="C30" s="39"/>
      <c r="D30" s="84" t="s">
        <v>58</v>
      </c>
      <c r="E30" s="84"/>
      <c r="F30" s="37">
        <f>SUM(F3:F29)</f>
        <v>0</v>
      </c>
    </row>
    <row r="31" spans="1:6">
      <c r="A31" s="29"/>
      <c r="B31" s="1"/>
      <c r="C31" s="29"/>
      <c r="D31" s="29"/>
      <c r="E31" s="31"/>
      <c r="F31" s="31"/>
    </row>
    <row r="32" spans="1:6">
      <c r="A32" s="29"/>
      <c r="B32" s="1"/>
      <c r="C32" s="29"/>
      <c r="D32" s="29"/>
      <c r="E32" s="31"/>
      <c r="F32" s="31"/>
    </row>
    <row r="33" spans="1:6">
      <c r="A33" s="29"/>
      <c r="B33" s="1"/>
      <c r="C33" s="29"/>
      <c r="D33" s="29"/>
      <c r="E33" s="31"/>
      <c r="F33" s="31"/>
    </row>
    <row r="34" spans="1:6">
      <c r="A34" s="29"/>
      <c r="B34" s="1"/>
      <c r="C34" s="29"/>
      <c r="D34" s="29"/>
      <c r="E34" s="31"/>
      <c r="F34" s="31"/>
    </row>
    <row r="35" spans="1:6">
      <c r="A35" s="29"/>
      <c r="B35" s="1"/>
      <c r="C35" s="29"/>
      <c r="D35" s="29"/>
      <c r="E35" s="31"/>
      <c r="F35" s="31"/>
    </row>
    <row r="36" spans="1:6">
      <c r="A36" s="29"/>
      <c r="B36" s="1"/>
      <c r="C36" s="29"/>
      <c r="D36" s="29"/>
      <c r="E36" s="31"/>
      <c r="F36" s="31"/>
    </row>
    <row r="37" spans="1:6">
      <c r="A37" s="29"/>
      <c r="B37" s="1"/>
      <c r="C37" s="29"/>
      <c r="D37" s="29"/>
      <c r="E37" s="31"/>
      <c r="F37" s="31"/>
    </row>
    <row r="38" spans="1:6">
      <c r="A38" s="29"/>
      <c r="B38" s="1"/>
      <c r="C38" s="29"/>
      <c r="D38" s="29"/>
      <c r="E38" s="31"/>
      <c r="F38" s="31"/>
    </row>
    <row r="39" spans="1:6">
      <c r="A39" s="29"/>
      <c r="B39" s="1"/>
      <c r="C39" s="29"/>
      <c r="D39" s="29"/>
      <c r="E39" s="31"/>
      <c r="F39" s="31"/>
    </row>
    <row r="40" spans="1:6">
      <c r="A40" s="29"/>
      <c r="B40" s="1"/>
      <c r="C40" s="29"/>
      <c r="D40" s="29"/>
      <c r="E40" s="31"/>
      <c r="F40" s="31"/>
    </row>
    <row r="41" spans="1:6">
      <c r="A41" s="29"/>
      <c r="B41" s="1"/>
      <c r="C41" s="29"/>
      <c r="D41" s="29"/>
      <c r="E41" s="31"/>
      <c r="F41" s="31"/>
    </row>
    <row r="42" spans="1:6">
      <c r="A42" s="29"/>
      <c r="B42" s="1"/>
      <c r="C42" s="29"/>
      <c r="D42" s="29"/>
      <c r="E42" s="31"/>
      <c r="F42" s="31"/>
    </row>
    <row r="43" spans="1:6">
      <c r="A43" s="29"/>
      <c r="B43" s="1"/>
      <c r="C43" s="29"/>
      <c r="D43" s="29"/>
      <c r="E43" s="31"/>
      <c r="F43" s="31"/>
    </row>
    <row r="44" spans="1:6">
      <c r="A44" s="29"/>
      <c r="B44" s="1"/>
      <c r="C44" s="29"/>
      <c r="D44" s="29"/>
      <c r="E44" s="31"/>
      <c r="F44" s="31"/>
    </row>
    <row r="45" spans="1:6">
      <c r="A45" s="29"/>
      <c r="B45" s="1"/>
      <c r="C45" s="29"/>
      <c r="D45" s="29"/>
      <c r="E45" s="31"/>
      <c r="F45" s="31"/>
    </row>
    <row r="46" spans="1:6">
      <c r="A46" s="29"/>
      <c r="B46" s="1"/>
      <c r="C46" s="29"/>
      <c r="D46" s="29"/>
      <c r="E46" s="31"/>
      <c r="F46" s="31"/>
    </row>
    <row r="47" spans="1:6">
      <c r="A47" s="29"/>
      <c r="B47" s="1"/>
      <c r="C47" s="29"/>
      <c r="D47" s="29"/>
      <c r="E47" s="31"/>
      <c r="F47" s="31"/>
    </row>
    <row r="48" spans="1:6">
      <c r="A48" s="29"/>
      <c r="B48" s="1"/>
      <c r="C48" s="29"/>
      <c r="D48" s="29"/>
      <c r="E48" s="31"/>
      <c r="F48" s="31"/>
    </row>
    <row r="49" spans="1:6">
      <c r="A49" s="29"/>
      <c r="B49" s="1"/>
      <c r="C49" s="29"/>
      <c r="D49" s="29"/>
      <c r="E49" s="31"/>
      <c r="F49" s="31"/>
    </row>
    <row r="50" spans="1:6">
      <c r="A50" s="29"/>
      <c r="B50" s="1"/>
      <c r="C50" s="29"/>
      <c r="D50" s="29"/>
      <c r="E50" s="31"/>
      <c r="F50" s="31"/>
    </row>
    <row r="51" spans="1:6">
      <c r="A51" s="29"/>
      <c r="B51" s="1"/>
      <c r="C51" s="29"/>
      <c r="D51" s="29"/>
      <c r="E51" s="31"/>
      <c r="F51" s="31"/>
    </row>
    <row r="52" spans="1:6">
      <c r="A52" s="29"/>
      <c r="B52" s="1"/>
      <c r="C52" s="29"/>
      <c r="D52" s="29"/>
      <c r="E52" s="31"/>
      <c r="F52" s="31"/>
    </row>
    <row r="53" spans="1:6">
      <c r="A53" s="29"/>
      <c r="B53" s="1"/>
      <c r="C53" s="29"/>
      <c r="D53" s="29"/>
      <c r="E53" s="31"/>
      <c r="F53" s="31"/>
    </row>
    <row r="54" spans="1:6">
      <c r="A54" s="29"/>
      <c r="B54" s="1"/>
      <c r="C54" s="29"/>
      <c r="D54" s="29"/>
      <c r="E54" s="31"/>
      <c r="F54" s="31"/>
    </row>
    <row r="55" spans="1:6">
      <c r="A55" s="29"/>
      <c r="B55" s="1"/>
      <c r="C55" s="29"/>
      <c r="D55" s="29"/>
      <c r="E55" s="31"/>
      <c r="F55" s="31"/>
    </row>
    <row r="56" spans="1:6">
      <c r="A56" s="29"/>
      <c r="B56" s="1"/>
      <c r="C56" s="29"/>
      <c r="D56" s="29"/>
      <c r="E56" s="31"/>
      <c r="F56" s="31"/>
    </row>
    <row r="57" spans="1:6">
      <c r="A57" s="29"/>
      <c r="B57" s="1"/>
      <c r="C57" s="29"/>
      <c r="D57" s="29"/>
      <c r="E57" s="31"/>
      <c r="F57" s="31"/>
    </row>
    <row r="58" spans="1:6">
      <c r="A58" s="29"/>
      <c r="B58" s="1"/>
      <c r="C58" s="29"/>
      <c r="D58" s="29"/>
      <c r="E58" s="31"/>
      <c r="F58" s="31"/>
    </row>
    <row r="59" spans="1:6">
      <c r="A59" s="29"/>
      <c r="B59" s="1"/>
      <c r="C59" s="29"/>
      <c r="D59" s="29"/>
      <c r="E59" s="31"/>
      <c r="F59" s="31"/>
    </row>
    <row r="60" spans="1:6">
      <c r="A60" s="29"/>
      <c r="B60" s="1"/>
      <c r="C60" s="29"/>
      <c r="D60" s="29"/>
      <c r="E60" s="31"/>
      <c r="F60" s="31"/>
    </row>
    <row r="61" spans="1:6">
      <c r="A61" s="29"/>
      <c r="B61" s="1"/>
      <c r="C61" s="29"/>
      <c r="D61" s="29"/>
      <c r="E61" s="31"/>
      <c r="F61" s="31"/>
    </row>
    <row r="62" spans="1:6">
      <c r="A62" s="29"/>
      <c r="B62" s="1"/>
      <c r="C62" s="29"/>
      <c r="D62" s="29"/>
      <c r="E62" s="31"/>
      <c r="F62" s="31"/>
    </row>
    <row r="63" spans="1:6">
      <c r="A63" s="29"/>
      <c r="B63" s="1"/>
      <c r="C63" s="29"/>
      <c r="D63" s="29"/>
      <c r="E63" s="31"/>
      <c r="F63" s="31"/>
    </row>
    <row r="64" spans="1:6">
      <c r="A64" s="29"/>
      <c r="B64" s="1"/>
      <c r="C64" s="29"/>
      <c r="D64" s="29"/>
      <c r="E64" s="31"/>
      <c r="F64" s="31"/>
    </row>
    <row r="65" spans="1:6">
      <c r="A65" s="29"/>
      <c r="B65" s="1"/>
      <c r="C65" s="29"/>
      <c r="D65" s="29"/>
      <c r="E65" s="31"/>
      <c r="F65" s="31"/>
    </row>
    <row r="66" spans="1:6">
      <c r="A66" s="29"/>
      <c r="B66" s="1"/>
      <c r="C66" s="29"/>
      <c r="D66" s="29"/>
      <c r="E66" s="31"/>
      <c r="F66" s="31"/>
    </row>
    <row r="67" spans="1:6">
      <c r="A67" s="29"/>
      <c r="B67" s="1"/>
      <c r="C67" s="29"/>
      <c r="D67" s="29"/>
      <c r="E67" s="31"/>
      <c r="F67" s="31"/>
    </row>
    <row r="68" spans="1:6">
      <c r="A68" s="29"/>
      <c r="B68" s="1"/>
      <c r="C68" s="29"/>
      <c r="D68" s="29"/>
      <c r="E68" s="31"/>
      <c r="F68" s="31"/>
    </row>
    <row r="69" spans="1:6">
      <c r="A69" s="29"/>
      <c r="B69" s="1"/>
      <c r="C69" s="29"/>
      <c r="D69" s="29"/>
      <c r="E69" s="31"/>
      <c r="F69" s="31"/>
    </row>
    <row r="70" spans="1:6">
      <c r="A70" s="29"/>
      <c r="B70" s="1"/>
      <c r="C70" s="29"/>
      <c r="D70" s="29"/>
      <c r="E70" s="31"/>
      <c r="F70" s="31"/>
    </row>
  </sheetData>
  <pageMargins left="0.70866141732283505" right="0.70866141732283505" top="0.74803149606299202" bottom="0.74803149606299202" header="0.31496062992126" footer="0.31496062992126"/>
  <pageSetup paperSize="9" scale="98" fitToHeight="0" orientation="portrait" r:id="rId1"/>
  <headerFooter>
    <oddFooter>&amp;L&amp;"Arial,Bold"&amp;6Schedule of Quantities - Stage []&amp;"Arial,Regular"
PROJECT NAME, ADDRESS 
&amp;"Arial,Bold"Page &amp;P&amp;C&amp;G&amp;R&amp;D</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b238ef1-a330-40de-8c92-d25cbd69c156" xsi:nil="true"/>
    <lcf76f155ced4ddcb4097134ff3c332f xmlns="22e03017-9a1a-4a48-b16e-bf4ec0a596a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D4647F1FC8C3048A5310E0D181680B2" ma:contentTypeVersion="15" ma:contentTypeDescription="Create a new document." ma:contentTypeScope="" ma:versionID="7e662953c6cc4324ec9c54150b8e23c9">
  <xsd:schema xmlns:xsd="http://www.w3.org/2001/XMLSchema" xmlns:xs="http://www.w3.org/2001/XMLSchema" xmlns:p="http://schemas.microsoft.com/office/2006/metadata/properties" xmlns:ns2="22e03017-9a1a-4a48-b16e-bf4ec0a596aa" xmlns:ns3="1b238ef1-a330-40de-8c92-d25cbd69c156" targetNamespace="http://schemas.microsoft.com/office/2006/metadata/properties" ma:root="true" ma:fieldsID="de7a0ec676692c092651273543dbc4a9" ns2:_="" ns3:_="">
    <xsd:import namespace="22e03017-9a1a-4a48-b16e-bf4ec0a596aa"/>
    <xsd:import namespace="1b238ef1-a330-40de-8c92-d25cbd69c15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3:SharedWithUsers" minOccurs="0"/>
                <xsd:element ref="ns3:SharedWithDetails" minOccurs="0"/>
                <xsd:element ref="ns2:MediaServiceLocatio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e03017-9a1a-4a48-b16e-bf4ec0a596a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638e49c-5376-4c16-b889-c6c528e7f072"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238ef1-a330-40de-8c92-d25cbd69c15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80c095f1-5e33-415a-b540-7c20ae157bd2}" ma:internalName="TaxCatchAll" ma:showField="CatchAllData" ma:web="1b238ef1-a330-40de-8c92-d25cbd69c156">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EE81A144-2F93-4AC6-B6C3-7E2B477E908A}">
  <ds:schemaRefs>
    <ds:schemaRef ds:uri="1b238ef1-a330-40de-8c92-d25cbd69c156"/>
    <ds:schemaRef ds:uri="http://schemas.microsoft.com/office/2006/documentManagement/types"/>
    <ds:schemaRef ds:uri="http://purl.org/dc/elements/1.1/"/>
    <ds:schemaRef ds:uri="http://purl.org/dc/terms/"/>
    <ds:schemaRef ds:uri="http://schemas.microsoft.com/office/2006/metadata/properties"/>
    <ds:schemaRef ds:uri="22e03017-9a1a-4a48-b16e-bf4ec0a596aa"/>
    <ds:schemaRef ds:uri="http://www.w3.org/XML/1998/namespace"/>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8FAA332B-EA38-40F5-854E-50FE0BF646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2e03017-9a1a-4a48-b16e-bf4ec0a596aa"/>
    <ds:schemaRef ds:uri="1b238ef1-a330-40de-8c92-d25cbd69c1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1967F6-3CC8-4938-ACB8-510DF35179F4}">
  <ds:schemaRefs>
    <ds:schemaRef ds:uri="http://schemas.microsoft.com/sharepoint/v3/contenttype/forms"/>
  </ds:schemaRefs>
</ds:datastoreItem>
</file>

<file path=customXml/itemProps4.xml><?xml version="1.0" encoding="utf-8"?>
<ds:datastoreItem xmlns:ds="http://schemas.openxmlformats.org/officeDocument/2006/customXml" ds:itemID="{D2857DF2-8FF5-4349-A6EF-AD0520FB7D25}">
  <ds:schemaRefs>
    <ds:schemaRef ds:uri="http://www.w3.org/2001/XMLSchem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COVER</vt:lpstr>
      <vt:lpstr>Establishment &amp; Preliminaries</vt:lpstr>
      <vt:lpstr>Diamond Park</vt:lpstr>
      <vt:lpstr>Playground Works</vt:lpstr>
      <vt:lpstr>Stock Route North</vt:lpstr>
      <vt:lpstr>Stock Route South &amp; Dick St</vt:lpstr>
      <vt:lpstr>Provisionals &amp; Miscellaneous</vt:lpstr>
      <vt:lpstr>COVER!Print_Area</vt:lpstr>
      <vt:lpstr>'Diamond Park'!Print_Area</vt:lpstr>
      <vt:lpstr>'Establishment &amp; Preliminaries'!Print_Area</vt:lpstr>
      <vt:lpstr>'Playground Works'!Print_Area</vt:lpstr>
      <vt:lpstr>'Provisionals &amp; Miscellaneous'!Print_Area</vt:lpstr>
      <vt:lpstr>'Stock Route North'!Print_Area</vt:lpstr>
      <vt:lpstr>'Stock Route South &amp; Dick St'!Print_Area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 Chidgey</dc:creator>
  <cp:lastModifiedBy>James Donaldson</cp:lastModifiedBy>
  <cp:lastPrinted>2025-11-24T23:07:43Z</cp:lastPrinted>
  <dcterms:created xsi:type="dcterms:W3CDTF">2017-02-22T20:56:14Z</dcterms:created>
  <dcterms:modified xsi:type="dcterms:W3CDTF">2026-05-27T06:51:32Z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0x010100DD4647F1FC8C3048A5310E0D181680B2</vt:lpwstr>
  </property>
  <property fmtid="{D5CDD505-2E9C-101B-9397-08002B2CF9AE}" pid="3" name="Order">
    <vt:r8>2176600</vt:r8>
  </property>
  <property fmtid="{D5CDD505-2E9C-101B-9397-08002B2CF9AE}" pid="4" name="MediaServiceImageTags">
    <vt:lpwstr/>
  </property>
</Properties>
</file>